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<sst xmlns="http://schemas.openxmlformats.org/spreadsheetml/2006/main" count="474" uniqueCount="303">
  <si>
    <t>Ф. 7.03-02</t>
  </si>
  <si>
    <t>Кафедра "Химия"</t>
  </si>
  <si>
    <t>№</t>
  </si>
  <si>
    <t>Пәндердің атауы</t>
  </si>
  <si>
    <t>Пәндердің циклы</t>
  </si>
  <si>
    <t>семестр</t>
  </si>
  <si>
    <t>Оқу-әдістемелік әдебиеттердің аталуы</t>
  </si>
  <si>
    <t>ОӘӘ саны (дана)</t>
  </si>
  <si>
    <t>Студенттер саны</t>
  </si>
  <si>
    <t>қамту%</t>
  </si>
  <si>
    <t>Барлығы</t>
  </si>
  <si>
    <t>Оның ішінде қазақ тілінде</t>
  </si>
  <si>
    <t>Оның ішінде ағылш тілінде</t>
  </si>
  <si>
    <t>Оның ішінде орыстілінде</t>
  </si>
  <si>
    <t xml:space="preserve">Жалпы және бейорганикалық химияны оқытудың әдіснамасы және заманауи технологиялары                                          </t>
  </si>
  <si>
    <t xml:space="preserve">КП ЖООК </t>
  </si>
  <si>
    <t>I</t>
  </si>
  <si>
    <t xml:space="preserve">НЕГІЗГІ ӘДЕБИЕТТЕР:                                                                                                                               </t>
  </si>
  <si>
    <t>Методология и современные технологии обучения общей и неорганической химии</t>
  </si>
  <si>
    <t>ПД КВ</t>
  </si>
  <si>
    <t>Утелбаева А.Б., Ермаханов М.Н. «Жалпы және бейорганикалық химияны оқытудың әдіснамасы және заманауи технологиялары" дәрістер кешені, 2014 ж. – 76 бет с.(www.ef.ukgu.kz)  (www.lib.ukgu.kz)</t>
  </si>
  <si>
    <t xml:space="preserve"> Утелбаева А.Б., Ермаханов М.Н. «Жалпы және бейорганикалық химияны оқытудың әдіснамасы және заманауи технологиялары" магистранттардың өзіндік жұмысын орындауға арналған әдістемелік нұсқау, 2015 ж. – 76 бет с. (www.ef.ukgu.kz)  (www.lib.ukgu.kz)</t>
  </si>
  <si>
    <t xml:space="preserve">Бейорганикалық заттардың химиялық технологиясы : Оқулык / У. Қ. Бишімбаев [и др.]. - Алматы : Эпиграф. - 2016  V-том. І-бөлім : Минералды тыңайтқыштар және тұздар. - 380 с. (www.irbis.psu.kz)
</t>
  </si>
  <si>
    <t>Высоцкая Н.А. Коррозия неорганических материалов : Учебное пособие для магистрантов  / Н. А. Высоцкая, Б.Н.  Кабылбекова. - Версия . - Шымкент : ЮКГУ, 2016 (https://auezov.edu.kz/)</t>
  </si>
  <si>
    <t>Бишимбаев, В.К. Жалпы химиялық технология : оқу құралы / Нарманова, Ш. О. Еспенбетова. - Алматы : Нур-Принт, 2015. - 316 с.(www.lib.ukgu.kz/)</t>
  </si>
  <si>
    <t>Inorganic chemistry. Chemistry of elements : textbook / S. Nazarbekova [et al.]. - Almaty : LLP RPPC "Dauir", 2017. - 268 с. - (Association of higher educational institutions of Kazakhstan) (https://lib.kaznmu.kz/)</t>
  </si>
  <si>
    <t xml:space="preserve">ҚОСЫМША ӘДЕБИЕТТЕР:                                                                                                                                                              </t>
  </si>
  <si>
    <t>Химиялық байланыс және зат құрылысы : Оқулық / Е. Х. Абланова ; ҚР білім және ғылым министр. Әл-Фараби атын. қазақ мемлекет. ұлттық ун-т. - Алматы : Қазақ университетi, 2000. - 289 с (http://imid.kaznpu.kz/)</t>
  </si>
  <si>
    <t>Лабораторные и семинарские занятия по общей и неорганической химии : учебное пособие; Рекомендовано МО РФ  / Н. С. Ахметов, М. К. Азимова, Л. И. Бадыгина. - М. : Высшая школа, 2003. - 367 с (www.studmed.ru)</t>
  </si>
  <si>
    <t>Химия есептері : Оқу құралы / Қ. Бекішев. - өнделіп, толықтырылып 4-ші басылуы. - Алматы : Білім, 2007. - 238 с(https://pps.kaznu.kz/ru)</t>
  </si>
  <si>
    <t xml:space="preserve"> Бейорганикалық заттардың химиялық технологиясының ілімдік негіздері : оқу құралы / У. Бестереков, А. Ә. Болысбек. - Шымкент : 0ҚМУ, 2008. - 48 с (www.ef.ukgu.kz)  (www.lib.ukgu.kz)</t>
  </si>
  <si>
    <t>Общая химия : Учебное пособие для вузов / Н. Г. Глинка ; под ред. А.И. Ермакова. - 30-е изд., испр. - М. : "ИНТЕГРАЛ-ПРЕСС", 2007. - 728 с (lib.maupfib.kg)</t>
  </si>
  <si>
    <t>Жалпы химияның теориялық негіздері : Жоғары оқу орындарының студенттері мен орта мектептің жоғары сынып оқушыларына арналған оқу құралы / Б. М. Ділманов, З. Б. Ділманова. - Қызылорда : Тұмар, 2009. - 200 с (https://melimde.com/penni)</t>
  </si>
  <si>
    <t>Химия пәнiнiң практикумы : Жоғары оқу орнына арналған оқулық құрал / Ш. А. Джолдасова, Н. А. Высоцкая. - Шымкент : ОҚМУ, 2005. - 210 с(www.ef.ukgu.kz)  (www.lib.ukgu.kz)</t>
  </si>
  <si>
    <t>Химия : Жоғары оқу орындарының дайындық бөлiмдерiне арналған оқу құралы / К. А. Аханбаев. - Алматы : Мектеп, 1990. - 235 с (www.twirpx.com)</t>
  </si>
  <si>
    <t>Барлығы:</t>
  </si>
  <si>
    <t xml:space="preserve">Физикалық және коллоидтық химия оқытудың қазіргі заманғы әдістемелік негіздері  </t>
  </si>
  <si>
    <t>КП ТК</t>
  </si>
  <si>
    <t>ІІІ</t>
  </si>
  <si>
    <t>Современные методологические основы преподавания физической и коллоидной химии</t>
  </si>
  <si>
    <t xml:space="preserve">ПД КВ </t>
  </si>
  <si>
    <t>Утелбаева А.Б., Ермаханов М.Н. «Физикалық және коллоидты химияны оқытудың заманауи әдістемелік негіздері» дәрістер кешені, 2014 ж. – 76 бет (www.ef.ukgu.kz)  (www.lib.ukgu.kz)</t>
  </si>
  <si>
    <t xml:space="preserve">Утелбаева А.Б., Ермаханов М.Н. «Физикалық және коллоидты химияны оқытудың заманауи әдістемелік негіздері» магистранттардың өзіндік жұмыстарына арналған әдістемелік нұсқау, 2014 ж. – 30 бет (www.ef.ukgu.kz)  (www.lib.ukgu.kz) </t>
  </si>
  <si>
    <t>Утелбаева А.Б., Ермаханов М.Н. Методические указания по выполнению СРМ и СРМП по дисциплине Современные методологические основы преподавания физической и коллоидной химии"  для  магистрантов спец. 6М011200 - "Химия" /. - Шымкент : ЮКГУ, 2014. - 12 с.", (www.ef.ukgu.kz)  (www.lib.ukgu.kz)</t>
  </si>
  <si>
    <t xml:space="preserve">Күрделі және күрделі аралас минералды тыңайтқыштардың технологиясы мен даму тенденциясы : оқулық / У. Қ. Бишімбаев [и др.]. - Алматы : Эпиграф, 2016. -(www.lib.ukgu.kz) 
</t>
  </si>
  <si>
    <t>Ермаханов М.Н. "Физика-химиялық әдістерді зерттеу" пәнінен лабораториялық сабақтарға арналған әдістемелік нұсқау / М. Н. Ермаханов, А.Б Утелбаева. - Шымкент : ОҚМУ, 2015. - 32 с.(www.ef.ukgu.kz)  (www.lib.ukgu.kz)</t>
  </si>
  <si>
    <t xml:space="preserve">Методические указания к практическим занятиям для курса "Современные методы физико-химических исследований" (Пламенная фотометрия, Металлография) : Магистрантам специальности 6М011200 - "Химия" / А. П. Ауешов [и др.]. - Шымкент : ЮКГУ, 2016. - 36 с. (www.ef.ukgu.kz)  (www.lib.ukgu.kz)
</t>
  </si>
  <si>
    <t>Ермаханов, М.Н. "Физикалық және коллоидтық химияны оқытудың заманауи әдістемелік негіздері" пәнінен зертханалық жұмыстарға арналған әдістемелік нұсқау : 6М011200 - "Химия" маман. магистр. үшін / М. Н. Ермаханов, А. Б. Утелбаева. - Шымкент : ОҚМУ, 2015. - 63 с. (www.ef.ukgu.kz)  (www.lib.ukgu.kz)</t>
  </si>
  <si>
    <t>Дүйсебаев, Қ.Ә. Бейорганикалық химия. Дәріс пен СӨЖ материалдары : оқу құралы / Қ. Ә. Дүйсебаев. - Алматы : ВТСОМ баспахасы, 2011. - 360 с.(elib.kaznu.kz/)</t>
  </si>
  <si>
    <t>Химия - 1. Жалпы және бейорганикалық химия : оқулық / А. Утелбаева, Б. Утелбаев. - Алматы : Қазақ - Британ техникалық университеті, 2006. - 370 (irbis.wkau.kz)</t>
  </si>
  <si>
    <t>Жалпы және бейорганикалық химия практикумы : педагогикалық университеттердің жаратылыстану факультетінің студ. арналған оқу құралы / Б. М. Ділманов, А. С. Тапалова. - Астана : "Сарыарқа" БҮ, 2009. - 320 с (kazneb.kz/)</t>
  </si>
  <si>
    <t>Бейорганикалық химия пәнінен зертханалық жұмыстарды орындауға арналған әдістемелік нұсқау / Ш. А. Джолдасова, Н. А. Высоцкая ; ОҚМУ, Химия кафедрасы. - Шымкент : 0ҚМУ, 2008. - 35 с (www.ef.ukgu.kz)  (www.lib.ukgu.kz)</t>
  </si>
  <si>
    <t>Бейорганикалық химия. Дәріс пен СӨЖ материалдары : оқу құралы / Қ. Ә. Дүйсебаев. - Алматы : ВТСОМ баспахасы, 2011. - 360 с (www.kaznpu.kz)</t>
  </si>
  <si>
    <t>Негізгі мектеп химиясын элективті курстар арқылы жетілдіре оқыту әдістемесі : пед. ғыл. канд .. дис. автореф.: 13.00.02 / Болатова Айбаршын Жұмкеқызы. - Алматы : Абай атындаѓы Қазақ Ұлттық пед. ун-ті , 2009. - 21 с (www.kaznpu.kz)</t>
  </si>
  <si>
    <t>Задачи и упражнения по общей химии : Учебное пособие для нехим. спец. вузов / Н. Л. Глинка ; Под ред. В.А. Рабиновича, Х.М. Рубиной. - 25-е изд. стер. - Л. : Химия. Ленингр. отд-ние, 1987. - 269 с (www.bsuir.by)</t>
  </si>
  <si>
    <t xml:space="preserve">Химия пәнi бойынша есептердiњ шығарылу үлгiлерi [Мәтiн] : оқу-әдiстемелiк құралы / Дүйсембиев,М.Ж., Ермаханов М.Н. - Шымкент, [б. г.]. - 2008.-67 с (www.ef.ukgu.kz)  (www.lib.ukgu.kz) </t>
  </si>
  <si>
    <t xml:space="preserve">Аналитикалық химияны оқытудың әдістемелік аспектілері               </t>
  </si>
  <si>
    <t>Методологические аспекты преподавания аналитической химии</t>
  </si>
  <si>
    <t xml:space="preserve">Утелбаева А.Б., Ермаханов М.Н. "Аналитикалық химияны оқытудың әдістемелік аспектілері" пәнінен МӨЖ орындауға арналған әдістемелік нұсқау : 6М011200 - "Химия" маман. магистр. үшін / - Шымкент : 0ҚМУ, 2015. - 20 с. (www.ef.ukgu.kz)  (www.lib.ukgu.kz) </t>
  </si>
  <si>
    <t xml:space="preserve">Утелбаева А.Б. "Аналитикалық химияны оқытудың әдістемелік аспектілері"  пәнінен практикалық сабақтарға арналған әдістемелік нұсқау : 6М011200 - "Химия" маман. магистр. үшін / - Шымкент : 0ҚМУ, 2015. - 80 с. (www.ef.ukgu.kz)  (www.lib.ukgu.kz)  </t>
  </si>
  <si>
    <t xml:space="preserve">Урмашев Б.А., Ермаханов М.Н., Утелбаева А.Б. "Аналитикалық химияны оқытудың әдістемелік аспектілеріі"  пәнінен дәрістер кешені : 6М011200 - "Химия" маман. магистр. үшін / - Шымкент : 0ҚМУ, 2015. - 80 с. (www.ef.ukgu.kz)  (www.lib.ukgu.kz)  </t>
  </si>
  <si>
    <t xml:space="preserve">Высоцкая Н.А. Методические указания по выполнению СРМ и СРМП по дисциплине "Избранные главы аналитической химии" для  магистрантов спец. 6М011200 - "Химия" / Н. А. Высоцкая, Б. Н. Кабылбекова. - Шымкент : ЮКГУ, 2014. - 12 с.(www.ef.ukgu.kz)  (www.lib.ukgu.kz) </t>
  </si>
  <si>
    <t xml:space="preserve">   «Аналитикалық химия және сирек элементтер химиясын оқытудың әдістемелік аспектілері» пәнінен зертханалық жұмыстарды орындауға арналған әдістемелік нұсқау 6М011200 – химия мамандығы бойынша оқитын магистранттар үшін [Электрондыќ ресурс] / Б. А. Урмашев. - Электрон. текстовые дан. (23,3 МБ). - Шымкент : ОҚМУ, 2014. - эл. опт. диск (CD-ROM).(www.ef.ukgu.kz)  (www.lib.ukgu.kz) </t>
  </si>
  <si>
    <t xml:space="preserve">Урмашев Б.А., Ермаханов М.Н., Рахимова Г.А., Шынтаева А.Р. Аналитикалық химия.Мөлшерлік талдау. -Шымкент: ОҚМУ,2013.-32б. (www.ef.ukgu.kz)  (www.lib.ukgu.kz) </t>
  </si>
  <si>
    <t xml:space="preserve">Аналитикалық және физколлоидты химия (ХТӘ және ФХТӘ) [Мәтiн] : (жаратыл.-пед.сырт.фак.оқу бөлiм.студ.арн.бақылау жұмыс.есеп.мен қысқаша теориясы және есеп.шығару методикалық нұскауы). - Шымкент, 2004. - 31 с (www.lib.ukgu.kz) </t>
  </si>
  <si>
    <t>Аналитикалық химия : Оқу құралы. - Шымкент, 1994. - 211 с (www.ef.ukgu.kz)  (www.lib.ukgu.kz)</t>
  </si>
  <si>
    <t xml:space="preserve">Аналитикалық химия : ҚР Білім және ғылым мин.жоғары оқу орындарының студ. оқулық ретінде ұсынған / Ә. Қ. Патсаев [и др.]. - Шымкент : "RISO" баспаханасы, 2007. - 473 с (www.lib.ukgu.kz) </t>
  </si>
  <si>
    <t>Аналитическая химия : Учебник для студ. СПО, обуч. по группе спец. "Химическая  и биотехнологии"; Допущено МО РФ / Ю. М. Глубоков [и др.]; Под ред. А.А. Ищенко. - 6-е изд., стер. - М. : Изд. центр "Академия", 2010. - 320 с. - (СПО. Химические технологии) (www.studmed.ru)</t>
  </si>
  <si>
    <t xml:space="preserve">Аналитическая химия. Проблемы и подходы : Учебник: В 2-х томах / Под ред. Р. Кельнера, Ж-М. Мерме, М. Отто, М. Видмера. - М. : Мир, ООО "Изд-во АСТ". - 2004 Т.1. - 608 с (www.studmed.ru)
</t>
  </si>
  <si>
    <t>Основы аналитической химии. Задачи и вопросы : учебное пособие допущ.Мо РФ для студ.ун-тов,хим.-ехн.,педагогических,сельскохозяйственных и фармацевтических вузов. - М. : Высшая школа, 2002. - 412 с (www.studmed.ru)</t>
  </si>
  <si>
    <t xml:space="preserve">Основы аналитической химии. Практическое руководство : Учебное пособие допущено МО РФ. - 2-е изд.,испр. - М. : Высшая школа, 2003. - 463 с (www.lib.ukgu.kz) </t>
  </si>
  <si>
    <t xml:space="preserve">Аналитическая химия : Метод.указания и контрольные задания для студ.-заочн.хим.-техн.спец. - Шымкент : КазХТИ, 1994. - 73 с  (www.lib.ukgu.kz) </t>
  </si>
  <si>
    <t xml:space="preserve">Васильев В.П., Аналитическая химия : лабораторный практикум; Допущено МО РФ / В. П. Васильев, Р. П. Морозова, Л. А. Кочергина ; Под ред. В. П. Васильева. - 2-е изд., перераб. и доп. - М. : Дрофа, 2004. - 416 с. : ил. (www.twirpx.com)
</t>
  </si>
  <si>
    <t>Васильев В.П. Аналитическая химия: Сборник вопросов, упражнений и задач  : Учебное пособие для вузов, обучающихся  по спец. химико- технологического профиля; Допущено МО РФ / В. П. Васильев, Л. А. Кочергина, Т. Д. Орлова ; Под ред. В.П. Васильева. - 2-е изд., перераб. и доп. - М. : Дрофа, 2003. - 320 с. : л. - (Высшее образование) (www.twirpx.com)</t>
  </si>
  <si>
    <t xml:space="preserve">Дорохова Е.Н. Аналитическая химия. Физико-химические методы анализа : Учебник для почвенно - агрохим. спец. ун-тов и вузов / Е. Н. Дорохова, Г.В. Прохорова. - М. : Высшая школа, 1991. - 256 с. : ил. (www.chem.msu.ru/)
</t>
  </si>
  <si>
    <t xml:space="preserve">ЖОО-да оқытудағы инновациялық технологиялар/                             </t>
  </si>
  <si>
    <t xml:space="preserve">БП ТК  </t>
  </si>
  <si>
    <t>І</t>
  </si>
  <si>
    <t>Инновационные технологии обучении в вузе/</t>
  </si>
  <si>
    <t>БД КВ</t>
  </si>
  <si>
    <t xml:space="preserve">Жатқанбаев Е.Т. "Бейорганикалық химияны оқытудағы инновациялық технологиялар" пәнінен МӨЖ орындауға арналған әдістемелік нұсқау : 6М011200 - "Химия" маман. магистр. үшін / Е. Т. Жатқанбаев, Э. Т. Қуандыкова. - Шымкент : 0ҚМУ, 2015. - 52 с.(www.ef.ukgu.kz)  (www.lib.ukgu.kz) </t>
  </si>
  <si>
    <t xml:space="preserve">Жатқанбаев Е.Т. "Химиядағы компьютерлік модельдеу" пәнінен практикалық сабақтарға арналған әдістемелік нұсқау : 6М011200 - "Химия" маман. магистр. үшін / Е. Т. Жатқанбаев, Э. Т. Қуандыкова. - Шымкент : 0ҚМУ, 2015. - 80 с.  (www.ef.ukgu.kz)  (www.lib.ukgu.kz) </t>
  </si>
  <si>
    <t xml:space="preserve">Жатқанбаев Е.Т. "Бейорганикалық  химияны оқытудағы инновациялық технологиялар" пәнінен магистранттардың өзіндік жұмыстарын орындауға арналған әдістемелік нұсқау : 6М011200 - "Химия" маман. магистр. үшін / Е. Т. Жатқанбаев, Н. С. Бекбердиева. - Шымкент : ОҚМУ, 2016. - 48 с. (www.ef.ukgu.kz)  (www.lib.ukgu.kz) </t>
  </si>
  <si>
    <t xml:space="preserve">Жатқанбаев Е.Т. Бейорганикалық химияны оқытудағы инновациялық технологиялар пәнінен зертханалық сабақтарға арналған әдістемелік нұсқау «6М011200-Химия» мамандығы магистранттарына арналған / Е. Т. Жатқанбаев, Н. С. Бекбердиев. - Версия . - Шымкент : ОҚМУ, 2016 (www.ef.ukgu.kz)  (www.lib.ukgu.kz) </t>
  </si>
  <si>
    <t>Компетентностный подход в педагогическом образовании / Под ред. В.А. Козырева. Москва, Педагогическое общество России. 2001, - 28 с. (https://search.rsl.ru)</t>
  </si>
  <si>
    <t>Обучение дя будущего. Учебное пособие. -4-е издание, исправленное. – Москва, Издательско-торговый дом «Русская редакция», 2004, - 368 с. (https://search.rsl.ru)</t>
  </si>
  <si>
    <t>Загвязинский В.И. Теория обучения: Современная интерпретация. М., 2004. С.73. (www.academia-moscow.ru/)</t>
  </si>
  <si>
    <t xml:space="preserve">Өтелбаева А.Химия : Оқулық / А.  Өтелбаева, Б.  Өтелбаев. - Шымкент : ОҚМУ. - 20027.Т.5 : Элементтер химиясы IА-VА топша элементтерi. - 428 с  (www.ef.ukgu.kz)  (www.lib.ukgu.kz) </t>
  </si>
  <si>
    <t xml:space="preserve">ЖОО-да химиялық пәндерді оқытудың ғылыми-әдістемелік аспктілері                    </t>
  </si>
  <si>
    <t>Научно-методические основы преподавания химических дисциплин в высшей школе</t>
  </si>
  <si>
    <t xml:space="preserve">Жатқанбаев Е.Т. "Бейорганикалық  химияны оқытудағы инновациялық технологиялар" пәнінен магистранттардың өзіндік жұмыстарын орындауға арналған әдістемелік нұсқау : 6М011200 - "Химия" маман. магистр. үшін / Е. Т. Жатқанбаев, Н. С. Бекбердиева. - Шымкент : ОҚМУ, 2016. - 48 с.(www.ef.ukgu.kz)  (www.lib.ukgu.kz) </t>
  </si>
  <si>
    <t xml:space="preserve">Халикова, Х.Ш. Химия сабақтарында оқытудың дәстүрлі әдістерін қолдану арқылы 8-сынып оқушыларының танымдық белсенделегін арттыру : магистр. дисс.: 6М011200- Химия / Х. Ш. Халикова. - Шымкент : М.Әуезов атындағы ОҚМУ, 2017. - 64б. (www.ef.ukgu.kz)  (www.lib.ukgu.kz) 
</t>
  </si>
  <si>
    <t xml:space="preserve">Жұрқабаева, Л.Ә. Химияны оқытудың әдістемесі : Оқу құралы жоғарғы мектеп оқытушыларына, педагогикалық университеттер мен институттар  студентеріне және орта мектеп мұғалімдеріне арналған / Л. Ә. Жұрқабаева, Г. М. Адырбекова, М. М. Абдибаева. - Версия . - Шымкент : ОҚМУ, 2016 (www.ef.ukgu.kz)  (www.lib.ukgu.kz) 
</t>
  </si>
  <si>
    <t>Панфилова А.П. Игротехнический менеджмент. Интерактивные технологии дя обучения и развития персенола. СПб., 2003. С. 273-274. (www.al24.ru)</t>
  </si>
  <si>
    <t xml:space="preserve">ЖОО-да оқу үдерісін ұйымдастырудың ғылыми аспектілері                 </t>
  </si>
  <si>
    <t>ІІ</t>
  </si>
  <si>
    <t>Научные аспекты организации учебного процесса в высшей школе</t>
  </si>
  <si>
    <t xml:space="preserve">Ермаханов М.Н. "Жоғары мектепте химиялық есептерді шығару" пәнінен дәрістер жинағы : 6М011200 - "Химия" маман. магистр. үшін /. - Шымкент : 0ҚМУ, 2014. - 56 с.(www.ef.ukgu.kz)  (www.lib.ukgu.kz) </t>
  </si>
  <si>
    <r>
      <rPr>
        <sz val="12"/>
        <rFont val="Times New Roman"/>
        <family val="1"/>
      </rPr>
      <t>Ермаханов М.Н.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"Жоғары мектепте химиялық есептерді шығару"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пәнінен МӨЖ орындауға арналған әдістемелік нұсқау : 6М011200 - "Химия" маман. магистр. үшін /  - Шымкент : 0ҚМУ, 2014. - 52 с.(www.ef.ukgu.kz)  (www.lib.ukgu.kz) </t>
    </r>
  </si>
  <si>
    <t xml:space="preserve">Халикова, Х.Ш. Химия сабақтарында оқытудың дәстүрлі әдістерін қолдану арқылы 8-сынып оқушыларының танымдық белсенделегін арттыру : магистр. дисс.: 6М011200- Химия / Х. Ш. Халикова. - Шымкент : М.Әуезов атындағы ОҚМУ, 2017. - 64б.(www.ef.ukgu.kz)  (www.lib.ukgu.kz) 
</t>
  </si>
  <si>
    <t>Штремплер Г.И., Хохлова А.И. Методика решения расчетных задач по химии: 8-11 кл. -М.: Просвещение, 2000. -207 с.(www.al24.ru)</t>
  </si>
  <si>
    <t>Шамова М.О. Учимся решать задачи по химии: Технология и алгоритмы решения.- М.: Школа - Пресс, 2001.-96с. (https://search.rsl.ru)</t>
  </si>
  <si>
    <t>Врублевский А.И. 1000 задач по химии с цепочками превращений и контрольными тестами для школьников и абитуриентов. Мн.: ООО ""Юнипресс, 2003. -400 с. (www.labirint.ru/)</t>
  </si>
  <si>
    <t xml:space="preserve"> Исабаев Н.Н.Химия пәніндегі есептерді шешудің әдіс-тәсілдері мен мысалдары : әдістемелік оқу құралы / Н. Н. Исабаев. - Шымкент : Азиат баспа үйі. - 2011
ІІ бөлім. - 432 с (www.twirpx.com)</t>
  </si>
  <si>
    <t>Обучение дя будущего. Учебное пособие. -4-е издание, исправленное. – Москва, Издательско-торговый дом «Русская редакция», 2004, - 368 с.(https://search.rsl.ru)</t>
  </si>
  <si>
    <t xml:space="preserve">ЖОО-дағы оқу процесінің менеджменті                                </t>
  </si>
  <si>
    <t>Менеджмент учебного процесса в вузе</t>
  </si>
  <si>
    <t xml:space="preserve">Бекманова ,Г.У. Методические указания к практическим занятиям по дисциплине "Менеджмент учебного процесса в вузе": / Г. У. Бекманова. - Версия . - Шымкент : ЮКГУ, 2016 (www.ef.ukgu.kz)  (www.lib.ukgu.kz) 
</t>
  </si>
  <si>
    <t xml:space="preserve">Тулекбаева, А.К. Курс лекций по дисциплине "Современные проблемы развития системного менеджмента" : для магистрантов " / А. К. Тулекбаева, Д. С. Сабырханов, О. К. Егембердиев. - Шымкент : ЮКГУ, 2017. - 88 с.    (www.ef.ukgu.kz)  (www.lib.ukgu.kz) </t>
  </si>
  <si>
    <t xml:space="preserve">Ускенов ,М.К. Стратегиялық менеджмент пәні бойынша МӨЖ және ОМӨЖ орындауға арналған әдістемелік нұсқаулығы : / М. К. Ускенов. - Версия . - Шымкент : ОҚМУ, 2017  (www.ef.ukgu.kz)  (www.lib.ukgu.kz) 
</t>
  </si>
  <si>
    <t xml:space="preserve">Назарбекова С.П. Өндірістік менеджмент :  "Қиын балқитын металл емес және силикатты материалдардың химиялық технологиясы" маман. магистр. үшін оқу құралы / С. П. Назарбекова, Ұ. Б. Назарбек. - Шымкент : ОҚМУ, 2016. - 136 с.
</t>
  </si>
  <si>
    <t xml:space="preserve">Төлеубекова Р.К. Білім берудегі менеджмент : оқу құралы / Р. К. Төлеубекова. - Алматы : "ССК" баспасы, 2017. - 452 с. (library.arsu.kz) </t>
  </si>
  <si>
    <t>Назарбекова, С.П. Производственный менеджмент : учебное пособие / С. П. Назарбекова, У. Б. Назарбек, П. А. Абдуразова. - Шымкент : Әлем, 2016. - 156 с. (www.al24.ru)</t>
  </si>
  <si>
    <t>Байтиленова Е.С. Стратегиялық менеджмент : оқу құралы / Е. С. Байтиленова, Д. С. Байтиленова. - Алматы : Эверо, 2016. - 144 с. (www.lib.ukgu.kz)</t>
  </si>
  <si>
    <t>Айдаров, Т.А. Международный менеджмент и маркетинг : учебное пособие для магистрантов спец. / Т. А. Айдаров, Ш. А. Карабаева, К.К.  Искаков. - Версия . - Шымкент : ЮКГУ, 2016 (www.lib.ukgu.kz)</t>
  </si>
  <si>
    <t xml:space="preserve"> Штремплер Г.И., Хохлова А.И. Методика решения расчетных задач по химии: 8-11 кл. -М.: Просвещение, 2000. -207 с. (dspace.kgsu.ru)</t>
  </si>
  <si>
    <t>Шамова М.О. Учимся решать задачи по химии: Технология и алгоритмы решения.- М.: Школа - Пресс, 2001.-96с. (www.elibrary.ru)</t>
  </si>
  <si>
    <t>Компетентностный подход в педагогическом образовании / Под ред. В.А. Козырева. Москва, Педагогическое общество России. 2001, - 28 с. (https://pureportal.spbu.ru)</t>
  </si>
  <si>
    <t>Обучение дя будущего. Учебное пособие. -4-е издание, исправленное. – Москва, Издательско-торговый дом «Русская редакция», 2004, - 368 с. (libra.nsu.ru)</t>
  </si>
  <si>
    <t xml:space="preserve">Заттардың құрамы мен құрылысын анықтау әдістемесі                             </t>
  </si>
  <si>
    <t xml:space="preserve">КП ТК </t>
  </si>
  <si>
    <t>Методы установления состава и структуры вещества</t>
  </si>
  <si>
    <t xml:space="preserve">Ермаханов, М.Н. "Заттардың құрамы мен құрылысын анықтау әдістемесі" пәнінен дәрістер жинағы : 6М011200 - "Химия" маман. магистр. арналған / М. Н. Ермаханов, А. К. Диканбаева. - Шымкент : ОҚМУ, 2017. - 72 с. (www.ef.ukgu.kz)  (www.lib.ukgu.kz) 
</t>
  </si>
  <si>
    <t xml:space="preserve">Утелбаева А.Б., Ермаханов М.Н.,Ауешов А.П., «Методы установления состава и структуры вещества" Методические указания к практическим занятиям 2015 ж. – 36 бет (www.ef.ukgu.kz)  (www.lib.ukgu.kz) </t>
  </si>
  <si>
    <t xml:space="preserve">Урмашев Б.А., Ермаханов М.Н. Химиялық зерттеулердегі физикалық әдістер. Лабораториялық практикум.-Шымкент: ОҚМУ,2013.-80б. (www.ef.ukgu.kz)  (www.lib.ukgu.kz) </t>
  </si>
  <si>
    <t>Паперно Т.Я., Поздняков В.П., Смирнова А.А., Елагин Л.М. Физико-химичкские методы исследования в органической и биологической химии. М., Просвищение, 1977г.(www.labirint.ru/)</t>
  </si>
  <si>
    <t>Бахшиев Н.Г. Введение в моликулярную спектроскопию. Л., Изд.Ленингр.ун-та, 1977 (https://obuchalka.org)</t>
  </si>
  <si>
    <t>Дулицкая Р.А., Фельдман Р.И. Практикум по физической и коллоидной хмии. М., ВШ, 1978 (www.studmed.ru/)</t>
  </si>
  <si>
    <t>Духин С.С., Дерягин Б.В. Электрофорез. М., Наука, 1976 (https://obuchalka.org/)</t>
  </si>
  <si>
    <t>Степанов А.В., Корчемная Е.К. Электромиграцонные методы в неоганическом анализе. М., Химия, 1999 (www.booksonchemistry.com)</t>
  </si>
  <si>
    <t xml:space="preserve">Химиядағы зерттеулердің аспаптық әдістері                     </t>
  </si>
  <si>
    <t>Инструментальная методы исследования химии</t>
  </si>
  <si>
    <t xml:space="preserve"> ПД КВ </t>
  </si>
  <si>
    <t xml:space="preserve">Халдаров Н.Х. Учебник по дисциплине "Новые технологии газохимии" : учебник / Н. Х. Халдаров. - Версия . - Шымкент : ЮКГУ, 2016 (www.ef.ukgu.kz)  (www.lib.ukgu.kz)
</t>
  </si>
  <si>
    <t xml:space="preserve"> Хусанов А.Е. Аз қалдықты және қалдықсыз технологияларды түзудің  негіздері  : оқу құралы / А. Е. Хусанов. - Версия . - Шымкент : ОҚМУ, 2016 (www.ef.ukgu.kz)  (www.lib.ukgu.kz) 
</t>
  </si>
  <si>
    <t>Қоқанбаев Ә.Қ. Физикалық және коллоидтық химия : ҚР Білім және ғылым мин. оқулық ретінде бекіткен / Ә. Қ. Қоқанбаев. - Алматы : Дәуiр, 2011. - 488 с. - (АВ "ҚР Жоғары оқу орындарының қауымдастығы") (https://emirsaba.org)</t>
  </si>
  <si>
    <t>Белик В.В., Киенская К.И. Физическая и коллоидная химия. М., Изд. Академия, 2006 (www.les-collegelik.ru)</t>
  </si>
  <si>
    <t>Жанбеков Х.Н. Физикалық және коллоиддты химия есептері мен жаттығулар жинағы. - Алматы, "МерСал" баспа үйі, 2003 ж. (www.kaznpu.kz)</t>
  </si>
  <si>
    <t>Климов И.Л., Филько А.И., Сборник задач и упражнений по физической и колоидной химии. М., Изд. Просвещение, 1983, 512с. (www.studmed.ru)</t>
  </si>
  <si>
    <t>Хмельницкий Р.А. Физическая и коллоидная химия. - М., ВШ, 1988г. 400с. (www.search.rsl.ru)</t>
  </si>
  <si>
    <t>Ротмирстова Г.Б. и др., Пособие к курсу физической и Курс коллоидной химии. М., Изд. Химия, 1976, 512с. (www.e-catalog.nlb.by)</t>
  </si>
  <si>
    <t>К.А.Нурумбетов, Е.Василенко. Коллоидная химия /Дисперсные системы и поверхностные явление/. Алматы, РИК, 1993, 235с. (www.studmed.ru)</t>
  </si>
  <si>
    <t xml:space="preserve">Химиядағы компьютерлік моделдеу                           </t>
  </si>
  <si>
    <t xml:space="preserve">Компьютерное моделирование в химии </t>
  </si>
  <si>
    <t xml:space="preserve">Жатқанбаев Е.Т. "Химиядағы компьютерлік модельдеу" пәнінен дәрістер жинағы : 6М011200 - "Химия" маман. магистр. үшін / Е. Т. Жатқанбаев, Э. Т. Қуандыкова. - Шымкент : 0ҚМУ, 2015. - 56 с. (www.ef.ukgu.kz)  (www.lib.ukgu.kz) </t>
  </si>
  <si>
    <t xml:space="preserve">Жатқанбаев Е.Т. "Химиядағы компьютерлік модельдеу" пәнінен МӨЖ орындауға арналған әдістемелік нұсқау : 6М011200 - "Химия" маман. магистр. үшін / Е. Т. Жатқанбаев, Э. Т. Қуандыкова. - Шымкент : 0ҚМУ, 2015. - 52 с. (www.ef.ukgu.kz)  (www.lib.ukgu.kz) </t>
  </si>
  <si>
    <t xml:space="preserve">Жатқанбаев Е.Т. "Химиядағы компьютерлік модельдеу" пәнінен практикалық сабақтарға арналған әдістемелік нұсқау : 6М011200 - "Химия" маман. магистр. үшін / Е. Т. Жатқанбаев, Э. Т. Қуандыкова. - Шымкент : 0ҚМУ, 2015. - 80 с. (www.ef.ukgu.kz)  (www.lib.ukgu.kz) </t>
  </si>
  <si>
    <t xml:space="preserve">"Химиядағы компьютерлік модельдеу"  : Оқу құралы  / Е. Т. Жатқанбаев [и др.]. - Версия . - Шымкент : ОҚМУ, 2017 (www.ef.ukgu.kz)  (www.lib.ukgu.kz) </t>
  </si>
  <si>
    <t xml:space="preserve">Manapov, N.T. Computer chemistry : textbook / N. T. Manapov. - Almaty : LLP RPPC "Dauir", 2016. - 312 с. - (Association of higher educational institutions of Kazakhstan) (www.kaznu.kz)
</t>
  </si>
  <si>
    <t xml:space="preserve"> Соловьев М. Компьютерная химия.-М. Высшая школа, 2005г. (https://obuchalka.org)</t>
  </si>
  <si>
    <t xml:space="preserve"> Абланова Е.Х. Химиялық байланыс және зат құрылысы. – Алматы: Қазақ университеті, 2000. – 290 (https://docviewer.yandex.kz)</t>
  </si>
  <si>
    <t>Соловьев М.Е., Соловьев М.М. Компьютерная химия. – М.: Салон -Пресс, 2005-535с. (https://obuchalka.org/)</t>
  </si>
  <si>
    <t>Кларк Т., Компьютерная химия-М.:Мир. 1990.-381с. (https://booksee.org/book)</t>
  </si>
  <si>
    <t xml:space="preserve">Кванттық химияның таңдаулы бөлімдері                               </t>
  </si>
  <si>
    <t>Избранные главы квантовой химии</t>
  </si>
  <si>
    <t xml:space="preserve">Утелбаева А.Б., Ермаханов М.Н.,Ауешов А.П., «Совроменные методы физико-химических исслеедований " Методические указания к практическим занятиям 2015 ж. – 36 бет (www.ef.ukgu.kz)  (www.lib.ukgu.kz) </t>
  </si>
  <si>
    <t xml:space="preserve">Джаксылыкова, Р.Б. Химиялық термодинамика. Ертіндідегі тепе-теңдік : оқу құралы/ Р. Б. Джаксылыкова, К. Б. Аманбаева. - Версия . - Шымкент : ОҚМУ, 2017 (www.ef.ukgu.kz)  (www.lib.ukgu.kz) 
</t>
  </si>
  <si>
    <t>Гааль Э., Мадъшеи Г., Верецкеи Л. Электрофорез в разделении биологических макромолекул. М., Мир, 2001 (https://bookree.org/)</t>
  </si>
  <si>
    <t xml:space="preserve">Лабораториялық жұмыстардың техникасы. Б.Урмашев. Оқу құралы.-Шымкент, 2007ж. ОҚМУ.: 148б.(www.ef.ukgu.kz)  (www.lib.ukgu.kz) </t>
  </si>
  <si>
    <t xml:space="preserve">Урмашев Б. Химиялық зерттеулердің физикалық әдістері. Оқу құралы.-Шымкент, ОҚМУ, 2010.-128б.(www.ef.ukgu.kz)  (www.lib.ukgu.kz) </t>
  </si>
  <si>
    <t xml:space="preserve">Спабекова, Р.С. Физика-химиялық зерттеу әдістері : Физика және ғылыми физика маманд. студ. арналған оқу құралы / Р. С. Спабекова. - Шымкент : 0ҚМУ, 2010. - 102 с.  (www.ef.ukgu.kz)  (www.lib.ukgu.kz) </t>
  </si>
  <si>
    <t xml:space="preserve">Старченко, А.А.Физические методы химических исследований : в 2-х ч. : учебное пособие / А. А. Старченко; Кафедра "Теория и методика преподавания химии". - Шымкент : ЮКГУ. - 2010   Ч.1 (www.ef.ukgu.kz)  (www.lib.ukgu.kz) </t>
  </si>
  <si>
    <t xml:space="preserve">Физика-химиялық зерттеу әдістері : Физика және ғылыми физика маманд. . арналған оқу құралы / Р. С. Спабекова. - Шымкент : 0ҚМУ, 2010. - 102 с(www.ef.ukgu.kz)  (www.lib.ukgu.kz) </t>
  </si>
  <si>
    <t xml:space="preserve">Аналитикалық химияның таңдаулы бөлімдері                                     </t>
  </si>
  <si>
    <t xml:space="preserve">Избранные главы аналитической химии </t>
  </si>
  <si>
    <t xml:space="preserve">Утелбаева А.Б., Ермаханов М.Н. "Аналитикалық химия және сирек элементтер химиясын оқытудың әдістемелік аспектілері" пәнінен МӨЖ орындауға арналған әдістемелік нұсқау : 6М011200 - "Химия" маман. магистр. үшін / - Шымкент : 0ҚМУ, 2015. - 20 с. (www.ef.ukgu.kz)  (www.lib.ukgu.kz) </t>
  </si>
  <si>
    <t xml:space="preserve">Утелбаева А.Б. "Аналитикалық химия және сирек элементтер химиясын оқытудың әдістемелік аспектілері"  пәнінен практикалық сабақтарға арналған әдістемелік нұсқау : 6М011200 - "Химия" маман. магистр. үшін / - Шымкент : 0ҚМУ, 2015. - 80 с. (www.ef.ukgu.kz)  (www.lib.ukgu.kz) </t>
  </si>
  <si>
    <t xml:space="preserve">Урмашев Б.А., Ермаханов М.Н., Утелбаева А.Б. "Аналитикалық химия және сирек элементтер химиясын оқытудың әдістемелік аспектілеріі"  пәнінен дәрістер кешені : 6М011200 - "Химия" маман. магистр. үшін / - Шымкент : 0ҚМУ, 2015. - 80 с. (www.ef.ukgu.kz)  (www.lib.ukgu.kz) </t>
  </si>
  <si>
    <t xml:space="preserve">Аналитикалық химия  : дәрістер жинағы / А. А. Саденова [и др.]. - Версия . - Шымкент : ОҚМУ, 2016 (www.ef.ukgu.kz)  (www.lib.ukgu.kz) 
</t>
  </si>
  <si>
    <t xml:space="preserve">Урмашев, Б.А. Аналитикалық химияның таңдаулы тараулары. Дәріс конспектілері : 7М01541 – «Химия» мамандығының магистранттары үшін / Б. А. Урмашев. - Шымкент : ОҚМУ, 2019 (www.ef.ukgu.kz)  (www.lib.ukgu.kz) </t>
  </si>
  <si>
    <t xml:space="preserve">Аналитикалық химия : Оқу құралы. - Шымкент, 1994. - 211 с(www.ef.ukgu.kz)  (www.lib.ukgu.kz) </t>
  </si>
  <si>
    <t>Аналитическая химия : Учебник для студ. СПО, обуч. по группе спец. "Химическая  и биотехнологии"; Допущено МО РФ / Ю. М. Глубоков [и др.]; Под ред. А.А. Ищенко. - 6-е изд., стер. - М. : Изд. центр "Академия", 2010. - 320 с. - (СПО. Химические технологии) (www.lib.ukgu.kz)</t>
  </si>
  <si>
    <t xml:space="preserve">Аналитическая химия. Проблемы и подходы : Учебник: В 2-х томах / Под ред. Р. Кельнера, Ж-М. Мерме, М. Отто, М. Видмера. - М. : Мир, ООО "Изд-во АСТ". - 2004 Т.2. - 728 с (https://search.rsl.ru/)
</t>
  </si>
  <si>
    <t>Основы аналитической химии. Практическое руководство : Учебное пособие допущено МО РФ. - 2-е изд.,испр. - М. : Высшая школа, 2003. - 463 (https://search.rsl.ru/)</t>
  </si>
  <si>
    <t xml:space="preserve">Заманауи аналитикалық химияның қолданбалы аспектілері                    </t>
  </si>
  <si>
    <t xml:space="preserve">КП ТК  </t>
  </si>
  <si>
    <t xml:space="preserve">Прикладные аспекты современной аналитической химии </t>
  </si>
  <si>
    <t xml:space="preserve">Саденова А.А. Аналитикалық химия. Тесттер жинағы : әдістемелік нұсқау  / А. А. Саденова. - Версия . - Шымкент : ОҚМУ, 2016  (www.lib.ukgu.kz)
</t>
  </si>
  <si>
    <t>Основы аналитической химии : В 2-х кн.: учебник для студ. хим. напр. и хим. спец. вузов / Под ред. Ю.А. Золотова. - 3-е изд., перераб. и доп. - М. : Высш. шк. - 2004 (https://portal.tpu.ru/)</t>
  </si>
  <si>
    <t>Основы аналитической химии: Курс лекций : Учебное пособие / С. И. Гильманшина. - 2-е изд. - СПб. : Питер, 2006. - 224 с. : ил. - (Учебное пособие)
(www.kpfu.kz)</t>
  </si>
  <si>
    <t xml:space="preserve">Аналитикалық химия. Сапалық анализ : оқулық / Б. Б. Торсықбаева. - Алматы : Триумф "Т", 2007. - 128 с (lib.ektu.kz)
</t>
  </si>
  <si>
    <t xml:space="preserve">Шәрiпова Н.С.Аналитикалық химия бойынша әдiстемелiк құрал : Оқу құралы / Н. С. Шәрiпова, В. А. Захарова, А. Ә. Мұсабекова. - Алматы : Қазақ ун-тi. - 2002 1-шi бөлiм : Сапалық талдау. - 70 с (irbis.wkau.kz)
</t>
  </si>
  <si>
    <t xml:space="preserve">Шәрiпова Н.С.Аналитикалық химия бойынша әдiстемелiк құрал : Оқу құралы / Н. С. Шәрiпова, В. А. Захарова, А. Ә. Мұсабекова. - Алматы : Қазақ ун-тi. - 2002   2-шi бөлiм : Санадық талдау. - 54 с (irbis.wkau.kz)
</t>
  </si>
  <si>
    <t xml:space="preserve">Аналитикалық химия пәнінен зертханалық жұмыстарға  арналған әдістемелік нұсқау / Қ. Б. Адиходжаева, Р. А. Рустамбекова ; Химия кафедрасы. - Шымкент : 0ҚМУ, 2008. - 27 с (www.lib.ukgu.kz) </t>
  </si>
  <si>
    <t xml:space="preserve">Заманауи химияның өзекті мәселелері                                   </t>
  </si>
  <si>
    <t xml:space="preserve">Актуальные проблемы современной химии </t>
  </si>
  <si>
    <t xml:space="preserve">Утелбаева А.Б "Заманауи химияның өзекті мәселелері" пәнінен практикалық сабақтарға арналған әдістемелік нұсқау : 6М011200 - "Химия" маман. магистр. үшін / А.Б Утелбаева. - Шымкент : ОҚМУ, 2016. - 78 с. (www.ef.ukgu.kz)  (www.lib.ukgu.kz) </t>
  </si>
  <si>
    <t xml:space="preserve">Утелбаева А.Б. "Заманауи химияның өзекті мәселелері" пәнінен МӨЖ орындауға арналған әдістемелік нұсқау : 6М011200 - "Химия" маман. магистр. үшін / - Шымкент : 0ҚМУ, 2015. - 20 с. (www.ef.ukgu.kz)  (www.lib.ukgu.kz) </t>
  </si>
  <si>
    <t xml:space="preserve">Утелбаева А.Б. "Заманауи химияның өзекті мәселелері" пәнінен дәрістер жинағы : 6М011200 - "Химия" маман. магистр. үшін /. - Шымкент : 0ҚМУ, 2015. - 96 с. (www.ef.ukgu.kz)  (www.lib.ukgu.kz) </t>
  </si>
  <si>
    <t xml:space="preserve">Балғышева, Б.Д. Фосфаттардың химиялық технологиясы : оқу құралы / Б. Д. Балғышева. - Алматы : Әл-Фараби атын. Қазақ ұлттық университеті, 2015. - 151 с.(https://pps.kaznu.kz/)
</t>
  </si>
  <si>
    <t xml:space="preserve">Utelbayeva,A.B. Actual promlems nanochemistry and nanosystems : tutorial for undergraduates of specialty 6M011200-Chemistry / A. B. Utelbayeva. - Версия . - Shymkent : SKSU named after M. Auezov , 2017 (www.ef.ukgu.kz)  (www.lib.ukgu.kz) 
</t>
  </si>
  <si>
    <t>Бейорганикалық химия : оқулық / Ә. Қ. Патсаев [и др.]. - Шымкент : "RISO" баспаханасы, 2008. - 348 с (www.kazneb.kz)</t>
  </si>
  <si>
    <t>Асылбекова Г.Т., Сабденова У.О. Бейорганикалық химияның теориялық негіздері. Іскерлік ойындар жинағы.-Шымкент: ОҚМУ, 2013.-32б. (www.ef.ukgu.kz)  (www.lib.ukgu.kz)</t>
  </si>
  <si>
    <t>Дүйсебаев, Қ.Ә. Бейорганикалық химия. Дәріс пен СӨЖ материалдары : оқу құралы / Қ. Ә. Дүйсебаев. - Алматы : ВТСОМ баспахасы, 2011. - 360 с. 
(elib.kaznu.kz)</t>
  </si>
  <si>
    <t>Химия - 1. Жалпы және бейорганикалық химия : оқулық / А. Утелбаева, Б. Утелбаев. - Алматы : Қазақ - Британ техникалық университеті, 2006. - 370 с (irbis.wkau.kz)</t>
  </si>
  <si>
    <t>Жалпы және бейорганикалық химия практикумы : педагогикалық университеттердің жаратылыстану факультетінің студ. арналған оқу құралы / Б. М. Ділманов, А. С. Тапалова. - Астана : "Сарыарқа" БҮ, 2009. - 320 с (www.kazneb.kz/)</t>
  </si>
  <si>
    <t>Бейорганикалық химия пәнінен зертханалық жұмыстарды орындауға арналған әдістемелік нұсқау / Ш. А. Джолдасова, Н. А. Высоцкая ; ОҚМУ, Химия кафедрасы. - Шымкент : 0ҚМУ, 2008. - 35 с.(www.ef.ukgu.kz)  (www.lib.ukgu.kz)</t>
  </si>
  <si>
    <t>Бейорганикалық химия. Дәріс пен СӨЖ материалдары : оқу құралы / Қ. Ә. Дүйсебаев. - Алматы : ВТСОМ баспахасы, 2011. - 360 с ( library.arsu.kz/)</t>
  </si>
  <si>
    <r>
      <rPr>
        <sz val="12"/>
        <rFont val="Times New Roman"/>
        <family val="1"/>
      </rPr>
      <t>Старченко А.А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Успехи современной химии : учебное пособие / А. А. Старченко. - Шымкент : ЮКГУ, 2014. - 123 с.(www.ef.ukgu.kz)  (www.lib.ukgu.kz)</t>
    </r>
  </si>
  <si>
    <t xml:space="preserve">Органикалық химияның өзекті мәселелері                             </t>
  </si>
  <si>
    <t xml:space="preserve">Актуальные проблемы органических химии     </t>
  </si>
  <si>
    <t xml:space="preserve">Қайырғалиева, А.Қ. Органикалық химияның сұрақтары мен есептері 1 бөлім : оқулық / А. Қ. Қайырғалиева, Л. Ә. Жұрқабаева, Г. М. Адырбекова. - Версия . - Шымкент : ОҚМУ, 2016 (www.ef.ukgu.kz)  (www.lib.ukgu.kz) 
</t>
  </si>
  <si>
    <t xml:space="preserve">Қайырғалиева, А.Қ. Органикалық химияның сұрақтары мен есептері 2 бөлім : оқу құралы / А. Қ. Қайырғалиева, Л. Ә. Жұрқабаева, Г. М. Адырбекова. - Версия . - Шымкент : ОҚМУ, 2016 (www.ef.ukgu.kz)  (www.lib.ukgu.kz) 
</t>
  </si>
  <si>
    <t xml:space="preserve">Органикалық химия (ароматты қосылыстар)» пәнінен дәрістер жинағы: 5В072100 - «Органикалық заттардың химиялық технологиясы», мамандығы студенттеріне арналған/ К. А. Бекжигитова [и др.]. - 2016(www.lib.ukgu.kz) </t>
  </si>
  <si>
    <t xml:space="preserve">Надиров К.С. Органикалық шикізатты өңдеу : оқулық / К. С. Надиров, Г. Ж. Бимбетова, С.А.  Сакибаева. - Версия . - Шымкент : ОҚМУ, 2016(www.lib.ukgu.kz) 
</t>
  </si>
  <si>
    <t xml:space="preserve">Органикалық молекулалардың функционалды туындыларының химиясы : оқу құралы / С. П. Назарбекова [и др.]. - Шымкент : Әлем, 2016. - 128 с.(www.lib.ukgu.kz) 
</t>
  </si>
  <si>
    <t xml:space="preserve">Тукибаева, А.С. Органикалық химияның заманауи мәселелері :- "Химия" маман. магистр. арналған оқу құралы / А. С. Тукибаева. - Шымкент : ОҚМУ, 2017. - 71 с. (www.ef.ukgu.kz)  (www.lib.ukgu.kz) 
</t>
  </si>
  <si>
    <t xml:space="preserve">Дайнеко В.И. Органикалық химия есептерін шығаруды мектеп оқушыларына қалай үйрету керек. -А.: Дарын, 2000. -220 б.(www.lib.ukgu.kz) </t>
  </si>
  <si>
    <t xml:space="preserve"> Врублевский А.И., Барковский Е.В. Задачи по органической химии с примерами решений. - Мн: ООО " Юнипресс", 2003.-240с.</t>
  </si>
  <si>
    <t xml:space="preserve"> Кусаинова К.М. Методические указания к лабораторным работам по дисциплинам "Органическая химия" и "Качественный анализ" для студентов химико-технологических специальностей и будущих учителей химии-биологии/ К. М. Кусаинова, Е. Т. Алпысбаева. - 2004(www.lib.ukgu.kz) </t>
  </si>
  <si>
    <t xml:space="preserve">Кусаинова К.М. Химия душистых веществ: Сборник упражнений по органической химии: Учебное пособие/ К. М. Кусаинова. - 2001(www.lib.ukgu.kz) </t>
  </si>
  <si>
    <t xml:space="preserve"> Ескібаева Ш.З. Органикалық химияның теориялық негіздері: лекция курсы/ Ш. З. Ескібаева; ОҚМУ. - 2008(www.lib.ukgu.kz) </t>
  </si>
  <si>
    <t xml:space="preserve">Органикалық химия (ароматты қосылыстар)» пәнінен дәрістер жинағы: 5В072100 - «Органикалық заттардың химиялық технологиясы», мамандығы студенттеріне арналған/ К. А. Бекжигитова [и др.]. - 2016 (www.lib.ukgu.kz) </t>
  </si>
  <si>
    <t xml:space="preserve">Патсаев Ә.Қ. Биоорганикалық химияның тәржiрибелiк-зертханалық сабақтарына қолданба: оқу құралы медициналық, биологиялық, агрономикалық, малдарігерліқ, экологиялық мамандықтар бойынша арналған/ Ә. Қ. Патсаев, Қ. Н. Дәуренбеков. - 2004 (www.lib.ukgu.kz) </t>
  </si>
  <si>
    <t xml:space="preserve">Патсаев Ә.Қ..Органикалық химия негіздері : оқулық: 3 кітап/ С.Ж.Жайлау; ҚР білім  және ғылым министр. ұсынған. -Шымкент: "RISO" баспаханасы. -2005 1-ші кітап: Теориялық негіздері көмірсутектер(www.lib.ukgu.kz) </t>
  </si>
  <si>
    <t xml:space="preserve">Патсаев Ә.Қ..Органикалық химия негіздері: оқулық 3 кітап/ Ә.Қ. Патсаев ; С.Ж.Жайлау; ҚР білім және ғылым министр. ұсынған. -Шымкент: "RISO" баспаханасы. -2005 2-ші кітап: (www.lib.ukgu.kz) </t>
  </si>
  <si>
    <t xml:space="preserve">Бейсенбаев О.Қ. Органикалық және мұнайхимия өндірісінің технологиясы:  ЖОО арналған оқулық/ О. Қ. Бейсенбаев, К. Ж. Мамытов. - 2012 (www.lib.ukgu.kz) </t>
  </si>
  <si>
    <t xml:space="preserve">Бейорганикалық химияның фундаменталды сұрақтары                 </t>
  </si>
  <si>
    <t>Фундаментальные вопросы неорганический химии</t>
  </si>
  <si>
    <t xml:space="preserve">Ермаханов М.Н., Утелбаева А.Б. "Бейорганикалық химияның фундаменталды сұрақтары"  пәнінен практикалық сабақтарға арналған әдістемелік нұсқау : 6М011200 - "Химия" маман. магистр. үшін / - Шымкент : 0ҚМУ, 2015. - 96 б. (www.ef.ukgu.kz)  (www.lib.ukgu.kz) </t>
  </si>
  <si>
    <t xml:space="preserve">Адырбекова, Г. М. Аспиринді синтездеу : виртуалдық  лабораториялық  жұмыс  / Г. М. Адырбекова, Л. А. Журхабаева, Н. К. Сарыпбекова. - Версия . - Шымкент : ОҚМУ, 2016 (www.ef.ukgu.kz)  (www.lib.ukgu.kz) </t>
  </si>
  <si>
    <r>
      <t>Касымова, М.К.</t>
    </r>
    <r>
      <rPr>
        <sz val="12"/>
        <rFont val="Times New Roman"/>
        <family val="1"/>
      </rPr>
      <t xml:space="preserve"> Бейорганикалық химияның фундаменталды сұрақтары : оқу құралы 7М01540 - Химия мамандығының магистранттарына арналған / М. К. Касымова, М. Н. Ермаханов, А. Утелбаева. - Шымкент : ОҚМУ, 2020. - 106 с. (www.ef.ukgu.kz)  (www.lib.ukgu.kz) </t>
    </r>
  </si>
  <si>
    <t>Сборник задач по неорганической химии : учебное пособие для студ. вузов, обуч. по спец. "Химия"; Допущено УМО / Е. И. Ардашникова, Г. Н. Мазо, М. Е. Тамм ; под ред. Ю.Д. Третьякова. - М. : Академия, 2008. - 208 с. - (Высшее профессиональное образование) (www.nmr-esr.kubsu.ru)</t>
  </si>
  <si>
    <t>Ахметов Н.С. Общая и неорганическая химия : Учебник для студ. химико- технических спец. вузов; Рекомендовано МО РФ / Н. С. Ахметов. - 7-е изд., стереотип. - М. : Высшая школа, 2006. - 743 с (www.studmed.ru)</t>
  </si>
  <si>
    <t xml:space="preserve">Бейорганикалық химияның теориялық негіздері: Лекция жинағы. Адырбекова Г.М., Асылбекова Г.Т.: М.Әуезов атындағы ОҚМУ.-Шымкент.-2011ж. (www.ef.ukgu.kz)  (www.lib.ukgu.kz) </t>
  </si>
  <si>
    <t xml:space="preserve">Бейорганикалық химияның теориялық негіздері: Лабораториялық жұмыстардың әдістмелік нұсқаулығы. Адырбекова Г.М., Асылбекова Г.Т.: М.Әуезов атындағы ОҚМУ.-Шымкент.-2012ж. (www.ef.ukgu.kz)  (www.lib.ukgu.kz) </t>
  </si>
  <si>
    <t xml:space="preserve">Бейорганикалық химияның теориялық негіздері: студенттердің өзіндік жұмысын орындауға арналған әдістемелік нұсқаулық. Адырбекова Г.М., Асылбекова Г.Т.: М.Әуезов атындағы ОҚМУ.-Шымкент.-2012ж. (www.ef.ukgu.kz)  (www.lib.ukgu.kz) </t>
  </si>
  <si>
    <t>Химия пәніндегі есептерді шешудің әдіс-тәсілдері мен мысалдары : әдістемелік оқу құралы / Н. Н. Исабаев. - Алматы : Нұрлы Әлем. - 2009</t>
  </si>
  <si>
    <t>Бейорганикалық  заттардың  химиялық технололгиясы : Оқу куралы / У. Қ. Бишімбаев [и др.]; М.О. Әуезов атындағы ОҚМУ. - Алматы : "Кітап" баспасы . - 2007. 6-ші том : Аммиақ синтезі және азот қышқылыныњ технологиясы. - 428 с</t>
  </si>
  <si>
    <t>Бейорганикалық заттардың химиялық технологиясы  : Оқулык / У. Қ. Бишімбаев [и др.]; М.О. Әуезов атындағы ОҚМУ. - Алматы : "Кітап" баспасы . - 2007.1-ші том : Күкірт қышқылының технологиясы. - 326 с</t>
  </si>
  <si>
    <t xml:space="preserve">Бейорганикалық қышқылдар мен негіздердіњ технологиясы және химиясы пәні бойынша лабораториялық жұмыстарға  : әдістемелік нұсқаулар;  У. Бестереков [и др.] ; ОҚМУ; " Бейорганикалық заттардың химиялық технологиясы" кафедрасы. - Шымкент : 0ҚМУ, 2006. - 35 с  (www.lib.ukgu.kz) </t>
  </si>
  <si>
    <t xml:space="preserve">Бейорганикалық заттардың химиялық технологиясы  : Оқулык; ҚР Білім және ғылым мин. ұсынған / У. Қ. Бишімбаев, Ш. М. Молдабеков, Қ. Т. Жантасов. - Алматы : "Кітап" баспасы . - 2006. 2-ші том : Тұз қышқылыныә ткхнологиясы. - 208 с(www.lib.ukgu.kz) </t>
  </si>
  <si>
    <t>Высоцкая Н.А. Коррозия неорганических материалов : Учебное пособие для магистрантов специальности -Химия / Н. А. Высоцкая, Б.Н.  Кабылбекова. - Версия . - Шымкент : ЮКГУ, 2016 (www.belstu.by)</t>
  </si>
  <si>
    <t xml:space="preserve">Имангалиев Т.А. "Физикалық химия" пәніне арналған есептер жинағы : жоғарғы оқу орындарының химия-технологиялық және техникалық мамандықтарының студенттеріне арналған / Т. А. Имангалиев, Э. Н. Абдулова. - Шымкент : ОҚМУ, 2016. - 237 с.(www.lib.ukgu.kz) </t>
  </si>
  <si>
    <t>Щукин Е.Д., Перцов А.В., Амелина Е.А. Коллоидная химия. М., Изд., ВШ,2006 (www.artlib.osu.ru)</t>
  </si>
  <si>
    <t>Қоқанбаев Ә.Қ. Физикалық және коллоидтық химия : ҚР Білім және ғылым мин. оқулық ретінде бекіткен / Ә. Қ. Қоқанбаев. - Алматы : Дәуiр, 2011. - 488 с. - (АВ "ҚР Жоғары оқу орындарының қауымдастығы") (https://emirsaba.org/)</t>
  </si>
  <si>
    <t>Жанбеков Х.Н. Физикалық және коллоиддты химия есептері мен жаттығулар жинағы. - Алматы, "МерСал" баспа үйі, 2003 ж.(https://emirsaba.org/)</t>
  </si>
  <si>
    <t>К.А.Нурумбетов, Е.Василенко. Коллоидная химия /Дисперсные системы и поверхностные явление/. Алматы, РИК, 1993, 235с. https://edu.semgu.kz</t>
  </si>
  <si>
    <t>К.И.Евстратова, Н.А. Купина, Е.Е.Малахова. Физическая и коллоидная химия. - М., ВШ,1990, 487с.(https://b-ok.org/book/)</t>
  </si>
  <si>
    <t>Жоғары мектептің химиялық есептерін шығару әдістемесі</t>
  </si>
  <si>
    <t>Методика решения химических задач высшей школы</t>
  </si>
  <si>
    <t>Химиялық олимпиада [Текст] : оқу құралы жоғары оқу орындарының педагогикалық фак. студ., орта мектеп мұғалімдеріне арналған / А. Қ. Қайырғалиева, К. К. Сырманова. - Шымкент : Әлем, 2014.(www.lib.ukgu.kz)</t>
  </si>
  <si>
    <t>Химия. Сандық есептер шығару әдістемесі : ҚР Білім және ғылым мин. жалпы білім беретін мектептің 8-11-сыныптарына арналған оқу құралы / М. Б. Усманова, Қ. Н. Сақариянова. - Алматы : Мектеп. 2015(www.lib.ukgu.kz)</t>
  </si>
  <si>
    <t>Асылбекова, Г.Т. Химиядан есеп шығару әдістмесі пәнінен СӨЖ орындау  үшін әдістемелік нұсқау.Химияны оқытудың теориясы мен әдістемесі кафедрасы. - Шымкент : 0ҚМУ, 2014. - 36 с.(www.lib.ukgu.kz)(www.ef.ukgu.kz)</t>
  </si>
  <si>
    <t xml:space="preserve">  "Жоғары мектепте химиялық есептерді шығару әдістемесі" пәнінен 6М011200 - "Химия" маман. магистранттардың өзіндік жұмысына арналған әдістемелік нұсқау/ М. Н. Ермаханов. - Шымкент : 0ҚМУ, 2013. - 15 с. - Б. ц.(www.lib.ukgu.kz)(www.ef.ukgu.kz)</t>
  </si>
  <si>
    <t xml:space="preserve"> Ермаханов, М. Н.,Жоғары мектепте химиялық есептерді шығару әдістемесі: 6М011200- Химия маманд. маг. арналған лекция жинағы / М. Н. Ермаханов. - Шымкент : 0ҚМУ, 2013. - 113 с. - Б. ц.(www.lib.ukgu.kz)(www.ef.ukgu.kz)</t>
  </si>
  <si>
    <t xml:space="preserve">Органикалық химияны оқытудың әдіснамалық аспектілері / </t>
  </si>
  <si>
    <t xml:space="preserve">Методологические аспекты преподавания органической химии/ </t>
  </si>
  <si>
    <t>Органикалық химия [Текст] : биология мамандықтарының студенттеріне арналған оқулық / С. Қ. Тұртабаев, А. К. Кабдрахимова, А. Ж. Еримова. - Шымкент : ТОО "Эврика-media", 2015. - 200 с(www.lib.ukgu.kz)</t>
  </si>
  <si>
    <t xml:space="preserve">Органикалық химияның заманауи мәселелері [Текст] : 6М060600 - "Химия" маман. магистр. арналған оқу құралы / А. С. Тукибаева. - Шымкент : ОҚМУ, 2017 (www.ef.ukgu.kz)  (www.lib.ukgu.kz) </t>
  </si>
  <si>
    <t>Практикум по органической химии [Текст] : учебное пособие для студ. высших пед. учеб. зав., обуч. по спец. "Химия" / В. Г. Иванов, О. Н. Гева, Ю. Г. Гаверова. - М. : Изд. центр "Академия", 2002. - 288 с.(https://obuchalka.org/)</t>
  </si>
  <si>
    <t>Органическая химия [Текст] : учебное пособие для студ. пед. вузов; Допущено УМО / В. Г. Иванов, В. А. Горленко, О. Н. Гева. - 3-е изд., испр. - М. : Академия, 2006. - 624 с(https://obuchalka.org/)</t>
  </si>
  <si>
    <t>Курс современной органической химии [Текст] : учебное пособие для студ. вузов, обуч. по химико-технологическим спец.; Рекомендовано МО РФ / Б. Д. Березин, Д. Б. Березин. - 2-е изд., испр. - М. : Высшая школа, 2003. - 768 с (https://obuchalka.org/)</t>
  </si>
  <si>
    <t>Органическая химия [Текст] : в 2-х т.: Учебник для студ. вузов, обуч. по направ. "Химическая технология и биотехнология"; Допущено МОН РФ / В. Ф. Травень. - М. : ИКЦ "Академкнига", 2008(https://obuchalka.org/)</t>
  </si>
  <si>
    <t>Органическая химия [Текст] : учебник для студ. строительных спец. вузов; Рекомендовано МОН РФ / А. И. Артеменко. - 6-е изд., испр. - М. : Высшая школа, 2007. - 559 с.(www.lib.ukgu.kz)</t>
  </si>
  <si>
    <t>Аналитикалық химия пәнінен зертханалық жұмыстарға  арналған әдістемелік нұсқау / Қ. Б. Адиходжаева, Р. А. Рустамбекова ; Химия кафедрасы. - Шымкент : 0ҚМУ, 2008. - 27 с(www.lib.ukgu.kz)</t>
  </si>
  <si>
    <t xml:space="preserve">БАРЛЫҚ ПӘНДЕРДІҢ ЖАЛПЫ ОӘӘ САНЫ: </t>
  </si>
  <si>
    <t>Кафедра меңгерушісі  __________________  Ермаханов М.Н.</t>
  </si>
  <si>
    <t>Пәннің коды</t>
  </si>
  <si>
    <t>ZhBHOZTA/        MSTOONH/ MMTlGICh           5301</t>
  </si>
  <si>
    <t>FKHOZAА/                                                                                           SMАPFKH/              MMАPCChT             6302</t>
  </si>
  <si>
    <t>ZhOUYGА/  NАOUPVSh/ SAOEPHS        5205</t>
  </si>
  <si>
    <t>ZhOPM/                 MUPV/                    MEPHEI                     5205</t>
  </si>
  <si>
    <t xml:space="preserve"> ZhOIT/                   ITOV/                   ITLHEI                    5206</t>
  </si>
  <si>
    <t>ZKKAA/        MUSSV/             MDCSM              5304</t>
  </si>
  <si>
    <t>HZAA/                  IMIH/                   IRMCh             5304</t>
  </si>
  <si>
    <t>HKM /                 KMH /                    CSCh                    6305</t>
  </si>
  <si>
    <t>KHTТ/                    IGKH/            SCQCh                    6305</t>
  </si>
  <si>
    <t>AHTB /                 IGAH/             SCACh                 5306</t>
  </si>
  <si>
    <t>ZAHKA/              PASAH/            AAMACh              5306</t>
  </si>
  <si>
    <t>ZHOM/                 APSH/             APMCh              6307</t>
  </si>
  <si>
    <t>OHOM/               APOH/          APOCh                    6307</t>
  </si>
  <si>
    <t>BHFS /             FVNH/                    FIICh              5207</t>
  </si>
  <si>
    <t>ZhMHEShA/        MRHZVSh/ MSChTHS                   5303</t>
  </si>
  <si>
    <t>OHOAA/        MAPOH/ MATOCh                  5303</t>
  </si>
  <si>
    <t xml:space="preserve">Физикалық және коллоидты химияны оқыту әдістемесі                                                               </t>
  </si>
  <si>
    <t>Методика преподавания физической и коллоидной химии</t>
  </si>
  <si>
    <t>FKHOA/ MPFKH/ MTPCCh            6303</t>
  </si>
  <si>
    <t xml:space="preserve">Заманауи аналитикалық химия            </t>
  </si>
  <si>
    <t>Современная аналитическая химия</t>
  </si>
  <si>
    <t>ZAH/                   SAH/                   MACh                6302</t>
  </si>
  <si>
    <t>Химиядан эксперименттік есептерді шығару әдістемесі</t>
  </si>
  <si>
    <t>Методика решения экспериментальных задач по химии</t>
  </si>
  <si>
    <t>HEEShA/ MREZH/ MSEPCh                 5304</t>
  </si>
  <si>
    <t xml:space="preserve">Органикалық химия және ЖМҚ-ның ғылыми-әдістемелік негіздері/ </t>
  </si>
  <si>
    <t>Научно-методологические основы органической химии и ВМС</t>
  </si>
  <si>
    <t xml:space="preserve">Utelbaeva, A.K. Actual promlems nanochemistry and nanosystems : tutorial for specialties 6M011200 - "Chemistry" / A. K. Utelbaeva. - Shymkent : SKSU, 2017. - 142 с. (www.ef.ukgu.kz)  (www.lib.ukgu.kz) </t>
  </si>
  <si>
    <t xml:space="preserve">Еримова ,А.Ж. Химиядан зертханалық жұмыстар : оқу құралы / А. Ж. Еримова, А. К. Кабдрахимова. - Шымкент : ЖШС "Эврика-media", 2016. - 200 с.(www.lib.ukgu.kz) </t>
  </si>
  <si>
    <t>Химия пәнінен есептер мен жаттығулар жинағы : Оқу құралы / А. Т. Колушпаева, Ж. О. Бегалиева. - Алматы : ЖШС Лантар Трейд, 2022. - 222 с.(www.lib.ukgu.kz)</t>
  </si>
  <si>
    <t xml:space="preserve">2023-2024 оқу жылындағы "7М01541-Химия" мамандығы бойынша оқу-әдістемелік қамтамасыз ету картасы    </t>
  </si>
  <si>
    <t xml:space="preserve">Жұрқабаева, Л.Ә. Химияны оқытудың әдістемесі : Оқу құралы жоғарғы мектеп оқытушыларына, педагогикалық университеттер мен институттар  студентеріне және орта мектеп мұғалімдеріне арналған / Л. Ә. Жұрқабаева, Г. М. Адырбекова, М. М. Абдибаева. - Версия . - Шымкент : ОҚМУ, 2016 (www.ef.ukgu.kz)  (www.lib.ukgu.kz) </t>
  </si>
  <si>
    <t xml:space="preserve">   "Қазіргі заманғы химияның жетістіктері" пәнінен практикалық сабақтарға арналған әдістемелік нұсқау : 7М011200 - "Химия" маман.  үшін / А. Қ. Диканбаева [и др.]. - Шымкент : ОҚМУ, 2015. - 116 с (www.ef.ukgu.kz)  (www.lib.ukgu.kz) </t>
  </si>
  <si>
    <t xml:space="preserve">Демесинова, А.А. Современный стратегический анализ : Учебное пособие предназначено для магистрантов / А. А. Демесинова, А.М.  Джуманов, М. У. Даурбаева. - Версия . - Шымкент : ЮКГУ, 2017  (www.ef.ukgu.kz)  (www.lib.ukgu.kz) </t>
  </si>
  <si>
    <t>Аналитикалық химия пәнінен зертханалық жұмыстарға  арналған әдістемелік нұсқау / Қ. Б. Адиходжаева, Р. А. Рустамбекова ; Химия кафедрасы. - Шымкент : ОҚМУ, 2008. - 27 с(www.lib.ukgu.kz)</t>
  </si>
  <si>
    <r>
      <rPr>
        <sz val="12"/>
        <rFont val="Times New Roman"/>
        <family val="1"/>
      </rPr>
      <t>Методические указания "Методические рекомендации по организации и проведению научно-исследовательской практики магистрантов."Специальности: 7М01540-«Химия», 2021ж.</t>
    </r>
    <r>
      <rPr>
        <b/>
        <sz val="12"/>
        <rFont val="Times New Roman"/>
        <family val="1"/>
      </rPr>
      <t xml:space="preserve">
</t>
    </r>
  </si>
  <si>
    <t xml:space="preserve">Зерттеу практикасы /Исследовательская практика                                                                 </t>
  </si>
  <si>
    <t>Тағылымдамадан өту мен магистрлік диссертацияны орындауды қамтитын магистранттың ғылыми-зерттеу жұмысы/ Научно-исследовательская работа магистранта, включая прохождение стажировки и выполнение магистерской диссертации</t>
  </si>
  <si>
    <t>АББО директоры м.а. __________________  Саурбаева И.К</t>
  </si>
  <si>
    <t>Оқу әдістемелік орталығының басшысы ___________________  Хамитова Б.М.</t>
  </si>
  <si>
    <t>Бейорганикалық химияның теориялық негіздері пәнінен іскерлік ойындар жинағының әдістемелік нұсқауы [Текст] / Г. Т. Асылбекова, У. О. Сабденова. - Шымкент : 0ҚМУ, 2014.с.(www.ef.ukgu.kz)  (www.lib.ukgu.kz)</t>
  </si>
  <si>
    <t xml:space="preserve">Ермаханов, М.Н. «Заттардың құрамы мен құрлысын анықтау әдістемесі» пәнінен дәрістер жинағы  : 7М01540 – Химия (7М01541-Химия) Мамандығы магистранттары үшін / М. Н. Ермаханов, С. А. Мусаева. - Шымкент : ОҚМУ 2017 (www.ef.ukgu.kz)  (www.lib.ukgu.kz) </t>
  </si>
  <si>
    <t xml:space="preserve"> Урмашев Б.А., Ермаханов М.Н. Кванттық химияның таңдаулы бөлімдері . Лабораториялық практикум.-Шымкент: ОҚМУ,2014.-80б. (www.ef.ukgu.kz)  (www.lib.ukgu.kz) </t>
  </si>
  <si>
    <t xml:space="preserve">Урмашев Б.А., Ермаханов М.Н. Химиялық зерттеулердегі физикалық әдістер. Лабораториялық практикум.-Шымкент: ОҚМУ,2014.-80б. (www.ef.ukgu.kz)  (www.lib.ukgu.kz)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</si>
</sst>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9" fontId="2" fillId="0" borderId="10" xfId="55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3.421875" style="1" customWidth="1"/>
    <col min="2" max="2" width="13.7109375" style="1" customWidth="1"/>
    <col min="3" max="3" width="29.00390625" style="1" customWidth="1"/>
    <col min="4" max="4" width="12.7109375" style="1" customWidth="1"/>
    <col min="5" max="5" width="6.7109375" style="1" customWidth="1"/>
    <col min="6" max="6" width="79.7109375" style="2" customWidth="1"/>
    <col min="7" max="7" width="6.8515625" style="1" customWidth="1"/>
    <col min="8" max="8" width="6.57421875" style="1" customWidth="1"/>
    <col min="9" max="9" width="6.140625" style="1" customWidth="1"/>
    <col min="10" max="10" width="5.140625" style="1" customWidth="1"/>
    <col min="11" max="11" width="6.57421875" style="1" customWidth="1"/>
    <col min="12" max="12" width="6.140625" style="1" customWidth="1"/>
    <col min="13" max="13" width="7.7109375" style="1" customWidth="1"/>
  </cols>
  <sheetData>
    <row r="1" spans="11:13" ht="15.75">
      <c r="K1" s="88" t="s">
        <v>0</v>
      </c>
      <c r="L1" s="88"/>
      <c r="M1" s="88"/>
    </row>
    <row r="2" spans="1:13" ht="15.75">
      <c r="A2" s="89" t="s">
        <v>289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91" t="s">
        <v>2</v>
      </c>
      <c r="B5" s="87" t="s">
        <v>258</v>
      </c>
      <c r="C5" s="92" t="s">
        <v>3</v>
      </c>
      <c r="D5" s="87" t="s">
        <v>4</v>
      </c>
      <c r="E5" s="87" t="s">
        <v>5</v>
      </c>
      <c r="F5" s="91" t="s">
        <v>6</v>
      </c>
      <c r="G5" s="91" t="s">
        <v>7</v>
      </c>
      <c r="H5" s="91"/>
      <c r="I5" s="91"/>
      <c r="J5" s="94" t="s">
        <v>8</v>
      </c>
      <c r="K5" s="94"/>
      <c r="L5" s="94"/>
      <c r="M5" s="94" t="s">
        <v>9</v>
      </c>
    </row>
    <row r="6" spans="1:13" ht="89.25">
      <c r="A6" s="91"/>
      <c r="B6" s="87"/>
      <c r="C6" s="93"/>
      <c r="D6" s="87"/>
      <c r="E6" s="87"/>
      <c r="F6" s="91"/>
      <c r="G6" s="4" t="s">
        <v>10</v>
      </c>
      <c r="H6" s="4" t="s">
        <v>11</v>
      </c>
      <c r="I6" s="4" t="s">
        <v>12</v>
      </c>
      <c r="J6" s="4" t="s">
        <v>10</v>
      </c>
      <c r="K6" s="4" t="s">
        <v>11</v>
      </c>
      <c r="L6" s="4" t="s">
        <v>13</v>
      </c>
      <c r="M6" s="94"/>
    </row>
    <row r="7" spans="1:13" ht="15.75">
      <c r="A7" s="5">
        <v>1</v>
      </c>
      <c r="B7" s="5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</row>
    <row r="8" spans="1:13" ht="82.5" customHeight="1">
      <c r="A8" s="5">
        <v>1</v>
      </c>
      <c r="B8" s="80" t="s">
        <v>259</v>
      </c>
      <c r="C8" s="6" t="s">
        <v>14</v>
      </c>
      <c r="D8" s="7" t="s">
        <v>15</v>
      </c>
      <c r="E8" s="5" t="s">
        <v>16</v>
      </c>
      <c r="F8" s="8" t="s">
        <v>17</v>
      </c>
      <c r="G8" s="5"/>
      <c r="H8" s="5"/>
      <c r="I8" s="5"/>
      <c r="J8" s="5"/>
      <c r="K8" s="5"/>
      <c r="L8" s="5"/>
      <c r="M8" s="5"/>
    </row>
    <row r="9" spans="1:13" ht="63">
      <c r="A9" s="5"/>
      <c r="B9" s="81"/>
      <c r="C9" s="9" t="s">
        <v>18</v>
      </c>
      <c r="D9" s="7" t="s">
        <v>19</v>
      </c>
      <c r="E9" s="80"/>
      <c r="F9" s="10" t="s">
        <v>20</v>
      </c>
      <c r="G9" s="5">
        <v>10</v>
      </c>
      <c r="H9" s="5">
        <v>10</v>
      </c>
      <c r="I9" s="5"/>
      <c r="J9" s="5"/>
      <c r="K9" s="5"/>
      <c r="L9" s="5"/>
      <c r="M9" s="5"/>
    </row>
    <row r="10" spans="1:13" ht="63">
      <c r="A10" s="5"/>
      <c r="B10" s="59"/>
      <c r="C10" s="80"/>
      <c r="D10" s="80"/>
      <c r="E10" s="86"/>
      <c r="F10" s="10" t="s">
        <v>21</v>
      </c>
      <c r="G10" s="5">
        <v>10</v>
      </c>
      <c r="H10" s="5">
        <v>10</v>
      </c>
      <c r="I10" s="5"/>
      <c r="J10" s="5"/>
      <c r="K10" s="5"/>
      <c r="L10" s="5"/>
      <c r="M10" s="5"/>
    </row>
    <row r="11" spans="1:13" ht="53.25" customHeight="1">
      <c r="A11" s="5"/>
      <c r="B11" s="73"/>
      <c r="C11" s="86"/>
      <c r="D11" s="86"/>
      <c r="E11" s="86"/>
      <c r="F11" s="10" t="s">
        <v>22</v>
      </c>
      <c r="G11" s="5">
        <v>200</v>
      </c>
      <c r="H11" s="5">
        <v>200</v>
      </c>
      <c r="I11" s="5"/>
      <c r="J11" s="5"/>
      <c r="K11" s="5"/>
      <c r="L11" s="5"/>
      <c r="M11" s="5"/>
    </row>
    <row r="12" spans="1:13" ht="47.25">
      <c r="A12" s="5"/>
      <c r="B12" s="73"/>
      <c r="C12" s="86"/>
      <c r="D12" s="86"/>
      <c r="E12" s="86"/>
      <c r="F12" s="10" t="s">
        <v>23</v>
      </c>
      <c r="G12" s="5">
        <v>1</v>
      </c>
      <c r="H12" s="5"/>
      <c r="I12" s="5"/>
      <c r="J12" s="5"/>
      <c r="K12" s="5"/>
      <c r="L12" s="5"/>
      <c r="M12" s="5"/>
    </row>
    <row r="13" spans="1:13" ht="31.5">
      <c r="A13" s="5"/>
      <c r="B13" s="73"/>
      <c r="C13" s="86"/>
      <c r="D13" s="86"/>
      <c r="E13" s="86"/>
      <c r="F13" s="10" t="s">
        <v>24</v>
      </c>
      <c r="G13" s="5">
        <v>3</v>
      </c>
      <c r="H13" s="5">
        <v>3</v>
      </c>
      <c r="I13" s="5"/>
      <c r="J13" s="5"/>
      <c r="K13" s="5"/>
      <c r="L13" s="5"/>
      <c r="M13" s="5"/>
    </row>
    <row r="14" spans="1:13" ht="47.25">
      <c r="A14" s="5"/>
      <c r="B14" s="73"/>
      <c r="C14" s="86"/>
      <c r="D14" s="86"/>
      <c r="E14" s="86"/>
      <c r="F14" s="10" t="s">
        <v>25</v>
      </c>
      <c r="G14" s="5">
        <v>50</v>
      </c>
      <c r="H14" s="5"/>
      <c r="I14" s="5">
        <v>50</v>
      </c>
      <c r="J14" s="5"/>
      <c r="K14" s="5"/>
      <c r="L14" s="5"/>
      <c r="M14" s="5"/>
    </row>
    <row r="15" spans="1:13" ht="47.25">
      <c r="A15" s="5"/>
      <c r="B15" s="73"/>
      <c r="C15" s="86"/>
      <c r="D15" s="86"/>
      <c r="E15" s="86"/>
      <c r="F15" s="11" t="s">
        <v>299</v>
      </c>
      <c r="G15" s="12">
        <v>5</v>
      </c>
      <c r="H15" s="12">
        <v>5</v>
      </c>
      <c r="I15" s="5"/>
      <c r="J15" s="5"/>
      <c r="K15" s="5"/>
      <c r="L15" s="5"/>
      <c r="M15" s="5"/>
    </row>
    <row r="16" spans="1:13" ht="15.75">
      <c r="A16" s="5"/>
      <c r="B16" s="73"/>
      <c r="C16" s="86"/>
      <c r="D16" s="86"/>
      <c r="E16" s="86"/>
      <c r="F16" s="8" t="s">
        <v>26</v>
      </c>
      <c r="G16" s="5"/>
      <c r="H16" s="5"/>
      <c r="I16" s="5"/>
      <c r="J16" s="5"/>
      <c r="K16" s="5"/>
      <c r="L16" s="5"/>
      <c r="M16" s="5"/>
    </row>
    <row r="17" spans="1:13" ht="47.25">
      <c r="A17" s="5"/>
      <c r="B17" s="73"/>
      <c r="C17" s="86"/>
      <c r="D17" s="86"/>
      <c r="E17" s="86"/>
      <c r="F17" s="13" t="s">
        <v>27</v>
      </c>
      <c r="G17" s="12">
        <v>30</v>
      </c>
      <c r="H17" s="12">
        <v>30</v>
      </c>
      <c r="I17" s="5"/>
      <c r="J17" s="5"/>
      <c r="K17" s="5"/>
      <c r="L17" s="5"/>
      <c r="M17" s="5"/>
    </row>
    <row r="18" spans="1:13" ht="47.25">
      <c r="A18" s="5"/>
      <c r="B18" s="73"/>
      <c r="C18" s="86"/>
      <c r="D18" s="86"/>
      <c r="E18" s="86"/>
      <c r="F18" s="11" t="s">
        <v>28</v>
      </c>
      <c r="G18" s="12">
        <v>2</v>
      </c>
      <c r="H18" s="12"/>
      <c r="I18" s="5"/>
      <c r="J18" s="5"/>
      <c r="K18" s="5"/>
      <c r="L18" s="5"/>
      <c r="M18" s="5"/>
    </row>
    <row r="19" spans="1:13" ht="31.5">
      <c r="A19" s="5"/>
      <c r="B19" s="73"/>
      <c r="C19" s="86"/>
      <c r="D19" s="86"/>
      <c r="E19" s="86"/>
      <c r="F19" s="11" t="s">
        <v>29</v>
      </c>
      <c r="G19" s="12">
        <v>80</v>
      </c>
      <c r="H19" s="12">
        <v>80</v>
      </c>
      <c r="I19" s="5"/>
      <c r="J19" s="5"/>
      <c r="K19" s="5"/>
      <c r="L19" s="5"/>
      <c r="M19" s="5"/>
    </row>
    <row r="20" spans="1:13" ht="47.25">
      <c r="A20" s="5"/>
      <c r="B20" s="73"/>
      <c r="C20" s="86"/>
      <c r="D20" s="86"/>
      <c r="E20" s="86"/>
      <c r="F20" s="11" t="s">
        <v>30</v>
      </c>
      <c r="G20" s="12">
        <v>5</v>
      </c>
      <c r="H20" s="12">
        <v>5</v>
      </c>
      <c r="I20" s="5"/>
      <c r="J20" s="5"/>
      <c r="K20" s="5"/>
      <c r="L20" s="5"/>
      <c r="M20" s="5"/>
    </row>
    <row r="21" spans="1:13" ht="47.25">
      <c r="A21" s="5"/>
      <c r="B21" s="73"/>
      <c r="C21" s="86"/>
      <c r="D21" s="86"/>
      <c r="E21" s="86"/>
      <c r="F21" s="11" t="s">
        <v>31</v>
      </c>
      <c r="G21" s="12">
        <v>20</v>
      </c>
      <c r="H21" s="12"/>
      <c r="I21" s="5"/>
      <c r="J21" s="5"/>
      <c r="K21" s="5"/>
      <c r="L21" s="5"/>
      <c r="M21" s="5"/>
    </row>
    <row r="22" spans="1:13" ht="63">
      <c r="A22" s="5"/>
      <c r="B22" s="73"/>
      <c r="C22" s="86"/>
      <c r="D22" s="86"/>
      <c r="E22" s="86"/>
      <c r="F22" s="11" t="s">
        <v>32</v>
      </c>
      <c r="G22" s="12">
        <v>16</v>
      </c>
      <c r="H22" s="12">
        <v>16</v>
      </c>
      <c r="I22" s="5"/>
      <c r="J22" s="5"/>
      <c r="K22" s="5"/>
      <c r="L22" s="5"/>
      <c r="M22" s="5"/>
    </row>
    <row r="23" spans="1:13" ht="47.25">
      <c r="A23" s="5"/>
      <c r="B23" s="73"/>
      <c r="C23" s="86"/>
      <c r="D23" s="86"/>
      <c r="E23" s="86"/>
      <c r="F23" s="13" t="s">
        <v>33</v>
      </c>
      <c r="G23" s="12">
        <v>367</v>
      </c>
      <c r="H23" s="12">
        <v>367</v>
      </c>
      <c r="I23" s="5"/>
      <c r="J23" s="5"/>
      <c r="K23" s="5"/>
      <c r="L23" s="5"/>
      <c r="M23" s="5"/>
    </row>
    <row r="24" spans="1:13" ht="31.5">
      <c r="A24" s="5"/>
      <c r="B24" s="73"/>
      <c r="C24" s="86"/>
      <c r="D24" s="86"/>
      <c r="E24" s="86"/>
      <c r="F24" s="11" t="s">
        <v>34</v>
      </c>
      <c r="G24" s="12">
        <v>1</v>
      </c>
      <c r="H24" s="12">
        <v>1</v>
      </c>
      <c r="I24" s="5"/>
      <c r="J24" s="5"/>
      <c r="K24" s="5"/>
      <c r="L24" s="5"/>
      <c r="M24" s="5"/>
    </row>
    <row r="25" spans="1:13" ht="15.75">
      <c r="A25" s="5"/>
      <c r="B25" s="74"/>
      <c r="C25" s="81"/>
      <c r="D25" s="81"/>
      <c r="E25" s="81"/>
      <c r="F25" s="14" t="s">
        <v>35</v>
      </c>
      <c r="G25" s="12">
        <f>G24+G23+G22+G21+G20+G19+G18+G17+G15+G14+G13+G12+G11+G10+G9</f>
        <v>800</v>
      </c>
      <c r="H25" s="12">
        <f>H24+H23+H22+H20+H19+H17+H15+H13+H11+H10+H9</f>
        <v>727</v>
      </c>
      <c r="I25" s="5">
        <v>50</v>
      </c>
      <c r="J25" s="5">
        <v>13</v>
      </c>
      <c r="K25" s="5">
        <v>9</v>
      </c>
      <c r="L25" s="5">
        <v>4</v>
      </c>
      <c r="M25" s="15">
        <v>1</v>
      </c>
    </row>
    <row r="26" spans="1:13" ht="64.5" customHeight="1">
      <c r="A26" s="16">
        <v>2</v>
      </c>
      <c r="B26" s="80" t="s">
        <v>260</v>
      </c>
      <c r="C26" s="6" t="s">
        <v>36</v>
      </c>
      <c r="D26" s="7" t="s">
        <v>37</v>
      </c>
      <c r="E26" s="5" t="s">
        <v>38</v>
      </c>
      <c r="F26" s="8" t="s">
        <v>17</v>
      </c>
      <c r="G26" s="5"/>
      <c r="H26" s="5"/>
      <c r="I26" s="5"/>
      <c r="J26" s="5"/>
      <c r="K26" s="5"/>
      <c r="L26" s="5"/>
      <c r="M26" s="5"/>
    </row>
    <row r="27" spans="1:13" ht="63">
      <c r="A27" s="5"/>
      <c r="B27" s="81"/>
      <c r="C27" s="9" t="s">
        <v>39</v>
      </c>
      <c r="D27" s="7" t="s">
        <v>40</v>
      </c>
      <c r="E27" s="80"/>
      <c r="F27" s="17" t="s">
        <v>41</v>
      </c>
      <c r="G27" s="18">
        <v>10</v>
      </c>
      <c r="H27" s="18">
        <v>10</v>
      </c>
      <c r="I27" s="5"/>
      <c r="J27" s="5"/>
      <c r="K27" s="5"/>
      <c r="L27" s="5"/>
      <c r="M27" s="5"/>
    </row>
    <row r="28" spans="1:13" ht="63">
      <c r="A28" s="5"/>
      <c r="B28" s="59"/>
      <c r="C28" s="95"/>
      <c r="D28" s="83"/>
      <c r="E28" s="86"/>
      <c r="F28" s="19" t="s">
        <v>42</v>
      </c>
      <c r="G28" s="18">
        <v>10</v>
      </c>
      <c r="H28" s="18">
        <v>10</v>
      </c>
      <c r="I28" s="5"/>
      <c r="J28" s="5"/>
      <c r="K28" s="5"/>
      <c r="L28" s="5"/>
      <c r="M28" s="5"/>
    </row>
    <row r="29" spans="1:13" ht="63" customHeight="1">
      <c r="A29" s="5"/>
      <c r="B29" s="73"/>
      <c r="C29" s="96"/>
      <c r="D29" s="83"/>
      <c r="E29" s="86"/>
      <c r="F29" s="20" t="s">
        <v>43</v>
      </c>
      <c r="G29" s="18">
        <v>3</v>
      </c>
      <c r="H29" s="18"/>
      <c r="I29" s="5"/>
      <c r="J29" s="5"/>
      <c r="K29" s="5"/>
      <c r="L29" s="5"/>
      <c r="M29" s="5"/>
    </row>
    <row r="30" spans="1:13" ht="63.75" customHeight="1">
      <c r="A30" s="5"/>
      <c r="B30" s="73"/>
      <c r="C30" s="96"/>
      <c r="D30" s="83"/>
      <c r="E30" s="86"/>
      <c r="F30" s="21" t="s">
        <v>44</v>
      </c>
      <c r="G30" s="18">
        <v>200</v>
      </c>
      <c r="H30" s="18">
        <v>200</v>
      </c>
      <c r="I30" s="5"/>
      <c r="J30" s="5"/>
      <c r="K30" s="5"/>
      <c r="L30" s="5"/>
      <c r="M30" s="5"/>
    </row>
    <row r="31" spans="1:13" ht="49.5" customHeight="1">
      <c r="A31" s="5"/>
      <c r="B31" s="73"/>
      <c r="C31" s="96"/>
      <c r="D31" s="83"/>
      <c r="E31" s="86"/>
      <c r="F31" s="21" t="s">
        <v>45</v>
      </c>
      <c r="G31" s="18">
        <v>5</v>
      </c>
      <c r="H31" s="18">
        <v>5</v>
      </c>
      <c r="I31" s="5"/>
      <c r="J31" s="5"/>
      <c r="K31" s="5"/>
      <c r="L31" s="5"/>
      <c r="M31" s="5"/>
    </row>
    <row r="32" spans="1:13" ht="81.75" customHeight="1">
      <c r="A32" s="5"/>
      <c r="B32" s="73"/>
      <c r="C32" s="96"/>
      <c r="D32" s="83"/>
      <c r="E32" s="86"/>
      <c r="F32" s="10" t="s">
        <v>46</v>
      </c>
      <c r="G32" s="18">
        <v>5</v>
      </c>
      <c r="H32" s="18"/>
      <c r="I32" s="5"/>
      <c r="J32" s="5"/>
      <c r="K32" s="5"/>
      <c r="L32" s="5"/>
      <c r="M32" s="5"/>
    </row>
    <row r="33" spans="1:13" ht="78.75">
      <c r="A33" s="5"/>
      <c r="B33" s="73"/>
      <c r="C33" s="96"/>
      <c r="D33" s="83"/>
      <c r="E33" s="86"/>
      <c r="F33" s="21" t="s">
        <v>47</v>
      </c>
      <c r="G33" s="18">
        <v>5</v>
      </c>
      <c r="H33" s="18">
        <v>5</v>
      </c>
      <c r="I33" s="5"/>
      <c r="J33" s="5"/>
      <c r="K33" s="5"/>
      <c r="L33" s="5"/>
      <c r="M33" s="5"/>
    </row>
    <row r="34" spans="1:13" ht="15.75">
      <c r="A34" s="5"/>
      <c r="B34" s="73"/>
      <c r="C34" s="96"/>
      <c r="D34" s="83"/>
      <c r="E34" s="86"/>
      <c r="F34" s="8" t="s">
        <v>26</v>
      </c>
      <c r="G34" s="18"/>
      <c r="H34" s="18"/>
      <c r="I34" s="5"/>
      <c r="J34" s="5"/>
      <c r="K34" s="5"/>
      <c r="L34" s="5"/>
      <c r="M34" s="5"/>
    </row>
    <row r="35" spans="1:13" ht="47.25">
      <c r="A35" s="5"/>
      <c r="B35" s="73"/>
      <c r="C35" s="96"/>
      <c r="D35" s="83"/>
      <c r="E35" s="86"/>
      <c r="F35" s="22" t="s">
        <v>48</v>
      </c>
      <c r="G35" s="23">
        <v>5</v>
      </c>
      <c r="H35" s="23">
        <v>5</v>
      </c>
      <c r="I35" s="5"/>
      <c r="J35" s="5"/>
      <c r="K35" s="5"/>
      <c r="L35" s="5"/>
      <c r="M35" s="5"/>
    </row>
    <row r="36" spans="1:13" ht="47.25">
      <c r="A36" s="5"/>
      <c r="B36" s="73"/>
      <c r="C36" s="96"/>
      <c r="D36" s="83"/>
      <c r="E36" s="86"/>
      <c r="F36" s="11" t="s">
        <v>49</v>
      </c>
      <c r="G36" s="24">
        <v>20</v>
      </c>
      <c r="H36" s="24">
        <v>20</v>
      </c>
      <c r="I36" s="5"/>
      <c r="J36" s="5"/>
      <c r="K36" s="5"/>
      <c r="L36" s="5"/>
      <c r="M36" s="5"/>
    </row>
    <row r="37" spans="1:13" ht="51" customHeight="1">
      <c r="A37" s="5"/>
      <c r="B37" s="73"/>
      <c r="C37" s="96"/>
      <c r="D37" s="83"/>
      <c r="E37" s="86"/>
      <c r="F37" s="11" t="s">
        <v>50</v>
      </c>
      <c r="G37" s="24">
        <v>1</v>
      </c>
      <c r="H37" s="24">
        <v>1</v>
      </c>
      <c r="I37" s="5"/>
      <c r="J37" s="5"/>
      <c r="K37" s="5"/>
      <c r="L37" s="5"/>
      <c r="M37" s="5"/>
    </row>
    <row r="38" spans="1:13" ht="49.5" customHeight="1">
      <c r="A38" s="5"/>
      <c r="B38" s="73"/>
      <c r="C38" s="96"/>
      <c r="D38" s="83"/>
      <c r="E38" s="86"/>
      <c r="F38" s="11" t="s">
        <v>51</v>
      </c>
      <c r="G38" s="18">
        <v>10</v>
      </c>
      <c r="H38" s="18">
        <v>10</v>
      </c>
      <c r="I38" s="5"/>
      <c r="J38" s="5"/>
      <c r="K38" s="5"/>
      <c r="L38" s="5"/>
      <c r="M38" s="5"/>
    </row>
    <row r="39" spans="1:13" ht="31.5">
      <c r="A39" s="5"/>
      <c r="B39" s="73"/>
      <c r="C39" s="96"/>
      <c r="D39" s="83"/>
      <c r="E39" s="86"/>
      <c r="F39" s="11" t="s">
        <v>52</v>
      </c>
      <c r="G39" s="18">
        <v>30</v>
      </c>
      <c r="H39" s="18">
        <v>30</v>
      </c>
      <c r="I39" s="5"/>
      <c r="J39" s="5"/>
      <c r="K39" s="5"/>
      <c r="L39" s="5"/>
      <c r="M39" s="5"/>
    </row>
    <row r="40" spans="1:13" ht="51.75" customHeight="1">
      <c r="A40" s="5"/>
      <c r="B40" s="73"/>
      <c r="C40" s="96"/>
      <c r="D40" s="83"/>
      <c r="E40" s="86"/>
      <c r="F40" s="11" t="s">
        <v>53</v>
      </c>
      <c r="G40" s="12">
        <v>2</v>
      </c>
      <c r="H40" s="12">
        <v>2</v>
      </c>
      <c r="I40" s="5"/>
      <c r="J40" s="5"/>
      <c r="K40" s="5"/>
      <c r="L40" s="5"/>
      <c r="M40" s="5"/>
    </row>
    <row r="41" spans="1:13" ht="47.25">
      <c r="A41" s="5"/>
      <c r="B41" s="73"/>
      <c r="C41" s="96"/>
      <c r="D41" s="83"/>
      <c r="E41" s="86"/>
      <c r="F41" s="13" t="s">
        <v>54</v>
      </c>
      <c r="G41" s="12">
        <v>2</v>
      </c>
      <c r="H41" s="12"/>
      <c r="I41" s="5"/>
      <c r="J41" s="5"/>
      <c r="K41" s="5"/>
      <c r="L41" s="5"/>
      <c r="M41" s="5"/>
    </row>
    <row r="42" spans="1:13" ht="47.25">
      <c r="A42" s="5"/>
      <c r="B42" s="73"/>
      <c r="C42" s="96"/>
      <c r="D42" s="83"/>
      <c r="E42" s="86"/>
      <c r="F42" s="11" t="s">
        <v>55</v>
      </c>
      <c r="G42" s="12">
        <v>54</v>
      </c>
      <c r="H42" s="12">
        <v>54</v>
      </c>
      <c r="I42" s="5"/>
      <c r="J42" s="5"/>
      <c r="K42" s="5"/>
      <c r="L42" s="5"/>
      <c r="M42" s="5"/>
    </row>
    <row r="43" spans="1:13" ht="15.75">
      <c r="A43" s="5"/>
      <c r="B43" s="74"/>
      <c r="C43" s="97"/>
      <c r="D43" s="85"/>
      <c r="E43" s="81"/>
      <c r="F43" s="14" t="s">
        <v>35</v>
      </c>
      <c r="G43" s="12">
        <f>G42+G41+G40+G39+G38+G37+G36+G35+G33+G32+G31+G30+G29+G28+G27</f>
        <v>362</v>
      </c>
      <c r="H43" s="12">
        <f>H42+H40+H39+H38+H37+H36+H35+H33+H31+H30+H28+H27</f>
        <v>352</v>
      </c>
      <c r="I43" s="5"/>
      <c r="J43" s="5">
        <v>13</v>
      </c>
      <c r="K43" s="5">
        <v>9</v>
      </c>
      <c r="L43" s="5">
        <v>4</v>
      </c>
      <c r="M43" s="15">
        <v>1</v>
      </c>
    </row>
    <row r="44" spans="1:13" ht="47.25">
      <c r="A44" s="16">
        <v>3</v>
      </c>
      <c r="B44" s="80" t="s">
        <v>277</v>
      </c>
      <c r="C44" s="6" t="s">
        <v>275</v>
      </c>
      <c r="D44" s="7" t="s">
        <v>175</v>
      </c>
      <c r="E44" s="16" t="s">
        <v>95</v>
      </c>
      <c r="F44" s="8" t="s">
        <v>17</v>
      </c>
      <c r="G44" s="49"/>
      <c r="H44" s="28"/>
      <c r="I44" s="5"/>
      <c r="J44" s="5"/>
      <c r="K44" s="5"/>
      <c r="L44" s="5"/>
      <c r="M44" s="5"/>
    </row>
    <row r="45" spans="1:13" ht="47.25">
      <c r="A45" s="16"/>
      <c r="B45" s="81"/>
      <c r="C45" s="8" t="s">
        <v>276</v>
      </c>
      <c r="D45" s="7" t="s">
        <v>19</v>
      </c>
      <c r="E45" s="16"/>
      <c r="F45" s="11" t="s">
        <v>232</v>
      </c>
      <c r="G45" s="18">
        <v>1</v>
      </c>
      <c r="H45" s="46"/>
      <c r="I45" s="5"/>
      <c r="J45" s="5"/>
      <c r="K45" s="5"/>
      <c r="L45" s="5"/>
      <c r="M45" s="5"/>
    </row>
    <row r="46" spans="1:13" ht="63">
      <c r="A46" s="16"/>
      <c r="B46" s="54"/>
      <c r="C46" s="52"/>
      <c r="D46" s="53"/>
      <c r="E46" s="54"/>
      <c r="F46" s="31" t="s">
        <v>233</v>
      </c>
      <c r="G46" s="49">
        <v>5</v>
      </c>
      <c r="H46" s="55">
        <v>5</v>
      </c>
      <c r="I46" s="5"/>
      <c r="J46" s="5"/>
      <c r="K46" s="5"/>
      <c r="L46" s="5"/>
      <c r="M46" s="5"/>
    </row>
    <row r="47" spans="1:13" ht="15.75">
      <c r="A47" s="16"/>
      <c r="B47" s="58"/>
      <c r="C47" s="56"/>
      <c r="D47" s="57"/>
      <c r="E47" s="58"/>
      <c r="F47" s="8" t="s">
        <v>26</v>
      </c>
      <c r="G47" s="49"/>
      <c r="H47" s="55"/>
      <c r="I47" s="5"/>
      <c r="J47" s="5"/>
      <c r="K47" s="5"/>
      <c r="L47" s="5"/>
      <c r="M47" s="5"/>
    </row>
    <row r="48" spans="1:13" ht="31.5">
      <c r="A48" s="5"/>
      <c r="B48" s="73"/>
      <c r="C48" s="56"/>
      <c r="D48" s="57"/>
      <c r="E48" s="58"/>
      <c r="F48" s="11" t="s">
        <v>234</v>
      </c>
      <c r="G48" s="23">
        <v>5</v>
      </c>
      <c r="H48" s="46"/>
      <c r="I48" s="5"/>
      <c r="J48" s="5"/>
      <c r="K48" s="5"/>
      <c r="L48" s="5"/>
      <c r="M48" s="5"/>
    </row>
    <row r="49" spans="1:13" ht="47.25">
      <c r="A49" s="5"/>
      <c r="B49" s="73"/>
      <c r="C49" s="56"/>
      <c r="D49" s="57"/>
      <c r="E49" s="58"/>
      <c r="F49" s="11" t="s">
        <v>235</v>
      </c>
      <c r="G49" s="18">
        <v>500</v>
      </c>
      <c r="H49" s="46">
        <v>500</v>
      </c>
      <c r="I49" s="5"/>
      <c r="J49" s="5"/>
      <c r="K49" s="5"/>
      <c r="L49" s="5"/>
      <c r="M49" s="5"/>
    </row>
    <row r="50" spans="1:13" ht="31.5">
      <c r="A50" s="5"/>
      <c r="B50" s="73"/>
      <c r="C50" s="56"/>
      <c r="D50" s="57"/>
      <c r="E50" s="58"/>
      <c r="F50" s="11" t="s">
        <v>136</v>
      </c>
      <c r="G50" s="18">
        <v>216</v>
      </c>
      <c r="H50" s="46"/>
      <c r="I50" s="5"/>
      <c r="J50" s="5"/>
      <c r="K50" s="5"/>
      <c r="L50" s="5"/>
      <c r="M50" s="5"/>
    </row>
    <row r="51" spans="1:13" ht="31.5">
      <c r="A51" s="5"/>
      <c r="B51" s="73"/>
      <c r="C51" s="56"/>
      <c r="D51" s="57"/>
      <c r="E51" s="58"/>
      <c r="F51" s="11" t="s">
        <v>236</v>
      </c>
      <c r="G51" s="18">
        <v>368</v>
      </c>
      <c r="H51" s="46">
        <v>368</v>
      </c>
      <c r="I51" s="5"/>
      <c r="J51" s="5"/>
      <c r="K51" s="5"/>
      <c r="L51" s="5"/>
      <c r="M51" s="5"/>
    </row>
    <row r="52" spans="1:13" ht="31.5">
      <c r="A52" s="5"/>
      <c r="B52" s="73"/>
      <c r="C52" s="56"/>
      <c r="D52" s="57"/>
      <c r="E52" s="58"/>
      <c r="F52" s="11" t="s">
        <v>237</v>
      </c>
      <c r="G52" s="18">
        <v>10</v>
      </c>
      <c r="H52" s="43"/>
      <c r="I52" s="5"/>
      <c r="J52" s="5"/>
      <c r="K52" s="5"/>
      <c r="L52" s="5"/>
      <c r="M52" s="5"/>
    </row>
    <row r="53" spans="1:13" ht="31.5">
      <c r="A53" s="5"/>
      <c r="B53" s="73"/>
      <c r="C53" s="56"/>
      <c r="D53" s="57"/>
      <c r="E53" s="58"/>
      <c r="F53" s="11" t="s">
        <v>238</v>
      </c>
      <c r="G53" s="18">
        <v>10</v>
      </c>
      <c r="H53" s="43"/>
      <c r="I53" s="5"/>
      <c r="J53" s="5"/>
      <c r="K53" s="5"/>
      <c r="L53" s="5"/>
      <c r="M53" s="5"/>
    </row>
    <row r="54" spans="1:13" ht="15.75">
      <c r="A54" s="59"/>
      <c r="B54" s="73"/>
      <c r="C54" s="56"/>
      <c r="D54" s="57"/>
      <c r="E54" s="58"/>
      <c r="F54" s="29" t="s">
        <v>35</v>
      </c>
      <c r="G54" s="23">
        <f>G53+G51+G52+G50+G49+G48+G46+G45</f>
        <v>1115</v>
      </c>
      <c r="H54" s="23">
        <f>H51+H49+H46</f>
        <v>873</v>
      </c>
      <c r="I54" s="5"/>
      <c r="J54" s="5">
        <v>13</v>
      </c>
      <c r="K54" s="5">
        <v>9</v>
      </c>
      <c r="L54" s="5">
        <v>4</v>
      </c>
      <c r="M54" s="15">
        <v>1</v>
      </c>
    </row>
    <row r="55" spans="1:13" ht="47.25">
      <c r="A55" s="16">
        <v>4</v>
      </c>
      <c r="B55" s="80" t="s">
        <v>260</v>
      </c>
      <c r="C55" s="6" t="s">
        <v>56</v>
      </c>
      <c r="D55" s="7" t="s">
        <v>37</v>
      </c>
      <c r="E55" s="5" t="s">
        <v>38</v>
      </c>
      <c r="F55" s="8" t="s">
        <v>17</v>
      </c>
      <c r="G55" s="5"/>
      <c r="H55" s="5"/>
      <c r="I55" s="5"/>
      <c r="J55" s="5"/>
      <c r="K55" s="5"/>
      <c r="L55" s="5"/>
      <c r="M55" s="5"/>
    </row>
    <row r="56" spans="1:13" ht="63">
      <c r="A56" s="5"/>
      <c r="B56" s="81"/>
      <c r="C56" s="9" t="s">
        <v>57</v>
      </c>
      <c r="D56" s="7" t="s">
        <v>40</v>
      </c>
      <c r="E56" s="80"/>
      <c r="F56" s="20" t="s">
        <v>58</v>
      </c>
      <c r="G56" s="18">
        <v>5</v>
      </c>
      <c r="H56" s="18">
        <v>5</v>
      </c>
      <c r="I56" s="5"/>
      <c r="J56" s="5"/>
      <c r="K56" s="5"/>
      <c r="L56" s="5"/>
      <c r="M56" s="5"/>
    </row>
    <row r="57" spans="1:13" ht="63">
      <c r="A57" s="5"/>
      <c r="B57" s="59"/>
      <c r="C57" s="82"/>
      <c r="D57" s="82"/>
      <c r="E57" s="86"/>
      <c r="F57" s="20" t="s">
        <v>59</v>
      </c>
      <c r="G57" s="18">
        <v>5</v>
      </c>
      <c r="H57" s="18">
        <v>5</v>
      </c>
      <c r="I57" s="5"/>
      <c r="J57" s="5"/>
      <c r="K57" s="5"/>
      <c r="L57" s="5"/>
      <c r="M57" s="5"/>
    </row>
    <row r="58" spans="1:13" ht="63">
      <c r="A58" s="5"/>
      <c r="B58" s="73"/>
      <c r="C58" s="83"/>
      <c r="D58" s="83"/>
      <c r="E58" s="86"/>
      <c r="F58" s="20" t="s">
        <v>60</v>
      </c>
      <c r="G58" s="18">
        <v>5</v>
      </c>
      <c r="H58" s="18">
        <v>5</v>
      </c>
      <c r="I58" s="5"/>
      <c r="J58" s="5"/>
      <c r="K58" s="5"/>
      <c r="L58" s="5"/>
      <c r="M58" s="5"/>
    </row>
    <row r="59" spans="1:13" ht="63">
      <c r="A59" s="5"/>
      <c r="B59" s="73"/>
      <c r="C59" s="83"/>
      <c r="D59" s="83"/>
      <c r="E59" s="86"/>
      <c r="F59" s="17" t="s">
        <v>61</v>
      </c>
      <c r="G59" s="25">
        <v>5</v>
      </c>
      <c r="H59" s="25"/>
      <c r="I59" s="5"/>
      <c r="J59" s="5"/>
      <c r="K59" s="5"/>
      <c r="L59" s="5"/>
      <c r="M59" s="5"/>
    </row>
    <row r="60" spans="1:13" ht="94.5">
      <c r="A60" s="5"/>
      <c r="B60" s="73"/>
      <c r="C60" s="83"/>
      <c r="D60" s="83"/>
      <c r="E60" s="86"/>
      <c r="F60" s="11" t="s">
        <v>62</v>
      </c>
      <c r="G60" s="23">
        <v>1</v>
      </c>
      <c r="H60" s="23">
        <v>1</v>
      </c>
      <c r="I60" s="5"/>
      <c r="J60" s="5"/>
      <c r="K60" s="5"/>
      <c r="L60" s="5"/>
      <c r="M60" s="5"/>
    </row>
    <row r="61" spans="1:13" ht="15.75">
      <c r="A61" s="5"/>
      <c r="B61" s="73"/>
      <c r="C61" s="83"/>
      <c r="D61" s="83"/>
      <c r="E61" s="86"/>
      <c r="F61" s="8" t="s">
        <v>26</v>
      </c>
      <c r="G61" s="18"/>
      <c r="H61" s="18"/>
      <c r="I61" s="5"/>
      <c r="J61" s="5"/>
      <c r="K61" s="5"/>
      <c r="L61" s="5"/>
      <c r="M61" s="5"/>
    </row>
    <row r="62" spans="1:13" ht="47.25">
      <c r="A62" s="5"/>
      <c r="B62" s="73"/>
      <c r="C62" s="83"/>
      <c r="D62" s="83"/>
      <c r="E62" s="86"/>
      <c r="F62" s="11" t="s">
        <v>63</v>
      </c>
      <c r="G62" s="18">
        <v>5</v>
      </c>
      <c r="H62" s="18">
        <v>5</v>
      </c>
      <c r="I62" s="5"/>
      <c r="J62" s="5"/>
      <c r="K62" s="5"/>
      <c r="L62" s="5"/>
      <c r="M62" s="5"/>
    </row>
    <row r="63" spans="1:13" ht="63">
      <c r="A63" s="5"/>
      <c r="B63" s="73"/>
      <c r="C63" s="83"/>
      <c r="D63" s="83"/>
      <c r="E63" s="86"/>
      <c r="F63" s="11" t="s">
        <v>64</v>
      </c>
      <c r="G63" s="18">
        <v>10</v>
      </c>
      <c r="H63" s="18">
        <v>10</v>
      </c>
      <c r="I63" s="5"/>
      <c r="J63" s="5"/>
      <c r="K63" s="5"/>
      <c r="L63" s="5"/>
      <c r="M63" s="5"/>
    </row>
    <row r="64" spans="1:13" ht="31.5">
      <c r="A64" s="5"/>
      <c r="B64" s="73"/>
      <c r="C64" s="83"/>
      <c r="D64" s="83"/>
      <c r="E64" s="86"/>
      <c r="F64" s="11" t="s">
        <v>65</v>
      </c>
      <c r="G64" s="18">
        <v>10</v>
      </c>
      <c r="H64" s="23">
        <v>10</v>
      </c>
      <c r="I64" s="5"/>
      <c r="J64" s="5"/>
      <c r="K64" s="5"/>
      <c r="L64" s="5"/>
      <c r="M64" s="5"/>
    </row>
    <row r="65" spans="1:13" ht="47.25">
      <c r="A65" s="5"/>
      <c r="B65" s="73"/>
      <c r="C65" s="83"/>
      <c r="D65" s="83"/>
      <c r="E65" s="86"/>
      <c r="F65" s="11" t="s">
        <v>66</v>
      </c>
      <c r="G65" s="18">
        <v>10</v>
      </c>
      <c r="H65" s="23">
        <v>10</v>
      </c>
      <c r="I65" s="5"/>
      <c r="J65" s="5"/>
      <c r="K65" s="5"/>
      <c r="L65" s="5"/>
      <c r="M65" s="5"/>
    </row>
    <row r="66" spans="1:13" ht="63">
      <c r="A66" s="5"/>
      <c r="B66" s="73"/>
      <c r="C66" s="83"/>
      <c r="D66" s="83"/>
      <c r="E66" s="86"/>
      <c r="F66" s="11" t="s">
        <v>67</v>
      </c>
      <c r="G66" s="18">
        <v>15</v>
      </c>
      <c r="H66" s="18"/>
      <c r="I66" s="5"/>
      <c r="J66" s="5"/>
      <c r="K66" s="5"/>
      <c r="L66" s="5"/>
      <c r="M66" s="5"/>
    </row>
    <row r="67" spans="1:13" ht="63">
      <c r="A67" s="5"/>
      <c r="B67" s="73"/>
      <c r="C67" s="83"/>
      <c r="D67" s="83"/>
      <c r="E67" s="86"/>
      <c r="F67" s="11" t="s">
        <v>68</v>
      </c>
      <c r="G67" s="18">
        <v>5</v>
      </c>
      <c r="H67" s="18"/>
      <c r="I67" s="5"/>
      <c r="J67" s="5"/>
      <c r="K67" s="5"/>
      <c r="L67" s="5"/>
      <c r="M67" s="5"/>
    </row>
    <row r="68" spans="1:13" ht="63">
      <c r="A68" s="5"/>
      <c r="B68" s="73"/>
      <c r="C68" s="83"/>
      <c r="D68" s="83"/>
      <c r="E68" s="86"/>
      <c r="F68" s="11" t="s">
        <v>69</v>
      </c>
      <c r="G68" s="18">
        <v>5</v>
      </c>
      <c r="H68" s="23"/>
      <c r="I68" s="5"/>
      <c r="J68" s="5"/>
      <c r="K68" s="5"/>
      <c r="L68" s="5"/>
      <c r="M68" s="5"/>
    </row>
    <row r="69" spans="1:13" ht="47.25">
      <c r="A69" s="5"/>
      <c r="B69" s="73"/>
      <c r="C69" s="83"/>
      <c r="D69" s="83"/>
      <c r="E69" s="86"/>
      <c r="F69" s="11" t="s">
        <v>70</v>
      </c>
      <c r="G69" s="18">
        <v>1</v>
      </c>
      <c r="H69" s="23"/>
      <c r="I69" s="5"/>
      <c r="J69" s="5"/>
      <c r="K69" s="5"/>
      <c r="L69" s="5"/>
      <c r="M69" s="5"/>
    </row>
    <row r="70" spans="1:13" ht="31.5">
      <c r="A70" s="5"/>
      <c r="B70" s="73"/>
      <c r="C70" s="83"/>
      <c r="D70" s="83"/>
      <c r="E70" s="86"/>
      <c r="F70" s="11" t="s">
        <v>71</v>
      </c>
      <c r="G70" s="23">
        <v>1</v>
      </c>
      <c r="H70" s="23"/>
      <c r="I70" s="5"/>
      <c r="J70" s="5"/>
      <c r="K70" s="5"/>
      <c r="L70" s="5"/>
      <c r="M70" s="5"/>
    </row>
    <row r="71" spans="1:13" ht="52.5" customHeight="1">
      <c r="A71" s="5"/>
      <c r="B71" s="73"/>
      <c r="C71" s="83"/>
      <c r="D71" s="83"/>
      <c r="E71" s="86"/>
      <c r="F71" s="11" t="s">
        <v>72</v>
      </c>
      <c r="G71" s="23">
        <v>1</v>
      </c>
      <c r="H71" s="23"/>
      <c r="I71" s="5"/>
      <c r="J71" s="5"/>
      <c r="K71" s="5"/>
      <c r="L71" s="5"/>
      <c r="M71" s="5"/>
    </row>
    <row r="72" spans="1:13" ht="78.75">
      <c r="A72" s="5"/>
      <c r="B72" s="73"/>
      <c r="C72" s="83"/>
      <c r="D72" s="83"/>
      <c r="E72" s="86"/>
      <c r="F72" s="11" t="s">
        <v>73</v>
      </c>
      <c r="G72" s="23">
        <v>1</v>
      </c>
      <c r="H72" s="23"/>
      <c r="I72" s="5"/>
      <c r="J72" s="5"/>
      <c r="K72" s="5"/>
      <c r="L72" s="5"/>
      <c r="M72" s="5"/>
    </row>
    <row r="73" spans="1:13" ht="49.5" customHeight="1">
      <c r="A73" s="5"/>
      <c r="B73" s="73"/>
      <c r="C73" s="83"/>
      <c r="D73" s="83"/>
      <c r="E73" s="86"/>
      <c r="F73" s="11" t="s">
        <v>74</v>
      </c>
      <c r="G73" s="23">
        <v>1</v>
      </c>
      <c r="H73" s="23"/>
      <c r="I73" s="5"/>
      <c r="J73" s="5"/>
      <c r="K73" s="5"/>
      <c r="L73" s="5"/>
      <c r="M73" s="5"/>
    </row>
    <row r="74" spans="1:13" ht="15.75">
      <c r="A74" s="5"/>
      <c r="B74" s="74"/>
      <c r="C74" s="85"/>
      <c r="D74" s="85"/>
      <c r="E74" s="81"/>
      <c r="F74" s="14" t="s">
        <v>35</v>
      </c>
      <c r="G74" s="23">
        <f>G73+G72+G71+G70+G69+G68+G67+G66+G65+G64+G63+G62+G60+G59+G58+G57+G56</f>
        <v>86</v>
      </c>
      <c r="H74" s="23">
        <f>H65+H64+H63+H62+H60+H58+H57+H56</f>
        <v>51</v>
      </c>
      <c r="I74" s="5"/>
      <c r="J74" s="5">
        <v>13</v>
      </c>
      <c r="K74" s="5">
        <v>9</v>
      </c>
      <c r="L74" s="5">
        <v>4</v>
      </c>
      <c r="M74" s="15">
        <v>1</v>
      </c>
    </row>
    <row r="75" spans="1:13" ht="31.5">
      <c r="A75" s="16">
        <v>5</v>
      </c>
      <c r="B75" s="80" t="s">
        <v>280</v>
      </c>
      <c r="C75" s="6" t="s">
        <v>278</v>
      </c>
      <c r="D75" s="7" t="s">
        <v>37</v>
      </c>
      <c r="E75" s="5" t="s">
        <v>38</v>
      </c>
      <c r="F75" s="8" t="s">
        <v>17</v>
      </c>
      <c r="G75" s="5"/>
      <c r="H75" s="5"/>
      <c r="I75" s="5"/>
      <c r="J75" s="5"/>
      <c r="K75" s="5"/>
      <c r="L75" s="5"/>
      <c r="M75" s="5"/>
    </row>
    <row r="76" spans="1:13" ht="63">
      <c r="A76" s="5"/>
      <c r="B76" s="81"/>
      <c r="C76" s="9" t="s">
        <v>279</v>
      </c>
      <c r="D76" s="7" t="s">
        <v>40</v>
      </c>
      <c r="E76" s="80"/>
      <c r="F76" s="20" t="s">
        <v>58</v>
      </c>
      <c r="G76" s="18">
        <v>5</v>
      </c>
      <c r="H76" s="18">
        <v>5</v>
      </c>
      <c r="I76" s="5"/>
      <c r="J76" s="5"/>
      <c r="K76" s="5"/>
      <c r="L76" s="5"/>
      <c r="M76" s="5"/>
    </row>
    <row r="77" spans="1:13" ht="63">
      <c r="A77" s="5"/>
      <c r="B77" s="59"/>
      <c r="C77" s="82"/>
      <c r="D77" s="82"/>
      <c r="E77" s="86"/>
      <c r="F77" s="20" t="s">
        <v>59</v>
      </c>
      <c r="G77" s="18">
        <v>5</v>
      </c>
      <c r="H77" s="18">
        <v>5</v>
      </c>
      <c r="I77" s="5"/>
      <c r="J77" s="5"/>
      <c r="K77" s="5"/>
      <c r="L77" s="5"/>
      <c r="M77" s="5"/>
    </row>
    <row r="78" spans="1:13" ht="63">
      <c r="A78" s="5"/>
      <c r="B78" s="73"/>
      <c r="C78" s="83"/>
      <c r="D78" s="83"/>
      <c r="E78" s="86"/>
      <c r="F78" s="20" t="s">
        <v>60</v>
      </c>
      <c r="G78" s="18">
        <v>5</v>
      </c>
      <c r="H78" s="18">
        <v>5</v>
      </c>
      <c r="I78" s="5"/>
      <c r="J78" s="5"/>
      <c r="K78" s="5"/>
      <c r="L78" s="5"/>
      <c r="M78" s="5"/>
    </row>
    <row r="79" spans="1:13" ht="63">
      <c r="A79" s="5"/>
      <c r="B79" s="73"/>
      <c r="C79" s="83"/>
      <c r="D79" s="83"/>
      <c r="E79" s="86"/>
      <c r="F79" s="17" t="s">
        <v>61</v>
      </c>
      <c r="G79" s="25">
        <v>5</v>
      </c>
      <c r="H79" s="25"/>
      <c r="I79" s="5"/>
      <c r="J79" s="5"/>
      <c r="K79" s="5"/>
      <c r="L79" s="5"/>
      <c r="M79" s="5"/>
    </row>
    <row r="80" spans="1:13" ht="94.5">
      <c r="A80" s="5"/>
      <c r="B80" s="73"/>
      <c r="C80" s="83"/>
      <c r="D80" s="83"/>
      <c r="E80" s="86"/>
      <c r="F80" s="11" t="s">
        <v>62</v>
      </c>
      <c r="G80" s="23">
        <v>1</v>
      </c>
      <c r="H80" s="23">
        <v>1</v>
      </c>
      <c r="I80" s="5"/>
      <c r="J80" s="5"/>
      <c r="K80" s="5"/>
      <c r="L80" s="5"/>
      <c r="M80" s="5"/>
    </row>
    <row r="81" spans="1:13" ht="15.75">
      <c r="A81" s="5"/>
      <c r="B81" s="73"/>
      <c r="C81" s="83"/>
      <c r="D81" s="83"/>
      <c r="E81" s="86"/>
      <c r="F81" s="8" t="s">
        <v>26</v>
      </c>
      <c r="G81" s="18"/>
      <c r="H81" s="18"/>
      <c r="I81" s="5"/>
      <c r="J81" s="5"/>
      <c r="K81" s="5"/>
      <c r="L81" s="5"/>
      <c r="M81" s="5"/>
    </row>
    <row r="82" spans="1:13" ht="47.25">
      <c r="A82" s="5"/>
      <c r="B82" s="73"/>
      <c r="C82" s="83"/>
      <c r="D82" s="83"/>
      <c r="E82" s="86"/>
      <c r="F82" s="11" t="s">
        <v>63</v>
      </c>
      <c r="G82" s="18">
        <v>5</v>
      </c>
      <c r="H82" s="18">
        <v>5</v>
      </c>
      <c r="I82" s="5"/>
      <c r="J82" s="5"/>
      <c r="K82" s="5"/>
      <c r="L82" s="5"/>
      <c r="M82" s="5"/>
    </row>
    <row r="83" spans="1:13" ht="63">
      <c r="A83" s="5"/>
      <c r="B83" s="73"/>
      <c r="C83" s="83"/>
      <c r="D83" s="83"/>
      <c r="E83" s="86"/>
      <c r="F83" s="11" t="s">
        <v>64</v>
      </c>
      <c r="G83" s="18">
        <v>10</v>
      </c>
      <c r="H83" s="18">
        <v>10</v>
      </c>
      <c r="I83" s="5"/>
      <c r="J83" s="5"/>
      <c r="K83" s="5"/>
      <c r="L83" s="5"/>
      <c r="M83" s="5"/>
    </row>
    <row r="84" spans="1:13" ht="31.5">
      <c r="A84" s="5"/>
      <c r="B84" s="73"/>
      <c r="C84" s="83"/>
      <c r="D84" s="83"/>
      <c r="E84" s="86"/>
      <c r="F84" s="11" t="s">
        <v>65</v>
      </c>
      <c r="G84" s="18">
        <v>10</v>
      </c>
      <c r="H84" s="23">
        <v>10</v>
      </c>
      <c r="I84" s="5"/>
      <c r="J84" s="5"/>
      <c r="K84" s="5"/>
      <c r="L84" s="5"/>
      <c r="M84" s="5"/>
    </row>
    <row r="85" spans="1:13" ht="47.25">
      <c r="A85" s="5"/>
      <c r="B85" s="73"/>
      <c r="C85" s="83"/>
      <c r="D85" s="83"/>
      <c r="E85" s="86"/>
      <c r="F85" s="11" t="s">
        <v>66</v>
      </c>
      <c r="G85" s="18">
        <v>10</v>
      </c>
      <c r="H85" s="23">
        <v>10</v>
      </c>
      <c r="I85" s="5"/>
      <c r="J85" s="5"/>
      <c r="K85" s="5"/>
      <c r="L85" s="5"/>
      <c r="M85" s="5"/>
    </row>
    <row r="86" spans="1:13" ht="63">
      <c r="A86" s="5"/>
      <c r="B86" s="73"/>
      <c r="C86" s="83"/>
      <c r="D86" s="83"/>
      <c r="E86" s="86"/>
      <c r="F86" s="11" t="s">
        <v>67</v>
      </c>
      <c r="G86" s="18">
        <v>15</v>
      </c>
      <c r="H86" s="18"/>
      <c r="I86" s="5"/>
      <c r="J86" s="5"/>
      <c r="K86" s="5"/>
      <c r="L86" s="5"/>
      <c r="M86" s="5"/>
    </row>
    <row r="87" spans="1:13" ht="63">
      <c r="A87" s="5"/>
      <c r="B87" s="73"/>
      <c r="C87" s="83"/>
      <c r="D87" s="83"/>
      <c r="E87" s="86"/>
      <c r="F87" s="11" t="s">
        <v>68</v>
      </c>
      <c r="G87" s="18">
        <v>5</v>
      </c>
      <c r="H87" s="18"/>
      <c r="I87" s="5"/>
      <c r="J87" s="5"/>
      <c r="K87" s="5"/>
      <c r="L87" s="5"/>
      <c r="M87" s="5"/>
    </row>
    <row r="88" spans="1:13" ht="63">
      <c r="A88" s="5"/>
      <c r="B88" s="73"/>
      <c r="C88" s="83"/>
      <c r="D88" s="83"/>
      <c r="E88" s="86"/>
      <c r="F88" s="11" t="s">
        <v>69</v>
      </c>
      <c r="G88" s="18">
        <v>5</v>
      </c>
      <c r="H88" s="23"/>
      <c r="I88" s="5"/>
      <c r="J88" s="5"/>
      <c r="K88" s="5"/>
      <c r="L88" s="5"/>
      <c r="M88" s="5"/>
    </row>
    <row r="89" spans="1:13" ht="47.25">
      <c r="A89" s="5"/>
      <c r="B89" s="73"/>
      <c r="C89" s="83"/>
      <c r="D89" s="83"/>
      <c r="E89" s="86"/>
      <c r="F89" s="11" t="s">
        <v>70</v>
      </c>
      <c r="G89" s="18">
        <v>1</v>
      </c>
      <c r="H89" s="23"/>
      <c r="I89" s="5"/>
      <c r="J89" s="5"/>
      <c r="K89" s="5"/>
      <c r="L89" s="5"/>
      <c r="M89" s="5"/>
    </row>
    <row r="90" spans="1:13" ht="31.5">
      <c r="A90" s="5"/>
      <c r="B90" s="73"/>
      <c r="C90" s="83"/>
      <c r="D90" s="83"/>
      <c r="E90" s="86"/>
      <c r="F90" s="11" t="s">
        <v>71</v>
      </c>
      <c r="G90" s="23">
        <v>1</v>
      </c>
      <c r="H90" s="23"/>
      <c r="I90" s="5"/>
      <c r="J90" s="5"/>
      <c r="K90" s="5"/>
      <c r="L90" s="5"/>
      <c r="M90" s="5"/>
    </row>
    <row r="91" spans="1:13" ht="78.75">
      <c r="A91" s="5"/>
      <c r="B91" s="73"/>
      <c r="C91" s="83"/>
      <c r="D91" s="83"/>
      <c r="E91" s="86"/>
      <c r="F91" s="11" t="s">
        <v>72</v>
      </c>
      <c r="G91" s="23">
        <v>1</v>
      </c>
      <c r="H91" s="23"/>
      <c r="I91" s="5"/>
      <c r="J91" s="5"/>
      <c r="K91" s="5"/>
      <c r="L91" s="5"/>
      <c r="M91" s="5"/>
    </row>
    <row r="92" spans="1:13" ht="78.75">
      <c r="A92" s="5"/>
      <c r="B92" s="73"/>
      <c r="C92" s="83"/>
      <c r="D92" s="83"/>
      <c r="E92" s="86"/>
      <c r="F92" s="11" t="s">
        <v>73</v>
      </c>
      <c r="G92" s="23">
        <v>1</v>
      </c>
      <c r="H92" s="23"/>
      <c r="I92" s="5"/>
      <c r="J92" s="5"/>
      <c r="K92" s="5"/>
      <c r="L92" s="5"/>
      <c r="M92" s="5"/>
    </row>
    <row r="93" spans="1:13" ht="63">
      <c r="A93" s="5"/>
      <c r="B93" s="73"/>
      <c r="C93" s="83"/>
      <c r="D93" s="83"/>
      <c r="E93" s="86"/>
      <c r="F93" s="11" t="s">
        <v>74</v>
      </c>
      <c r="G93" s="23">
        <v>1</v>
      </c>
      <c r="H93" s="23"/>
      <c r="I93" s="5"/>
      <c r="J93" s="5"/>
      <c r="K93" s="5"/>
      <c r="L93" s="5"/>
      <c r="M93" s="5"/>
    </row>
    <row r="94" spans="1:13" ht="15.75">
      <c r="A94" s="5"/>
      <c r="B94" s="74"/>
      <c r="C94" s="85"/>
      <c r="D94" s="85"/>
      <c r="E94" s="81"/>
      <c r="F94" s="14" t="s">
        <v>35</v>
      </c>
      <c r="G94" s="23">
        <f>G93+G92+G91+G90+G89+G88+G87+G86+G85+G84+G83+G82+G80+G79+G78+G77+G76</f>
        <v>86</v>
      </c>
      <c r="H94" s="23">
        <f>H85+H84+H83+H82+H80+H78+H77+H76</f>
        <v>51</v>
      </c>
      <c r="I94" s="5"/>
      <c r="J94" s="5">
        <v>13</v>
      </c>
      <c r="K94" s="5">
        <v>9</v>
      </c>
      <c r="L94" s="5">
        <v>4</v>
      </c>
      <c r="M94" s="15">
        <v>1</v>
      </c>
    </row>
    <row r="95" spans="1:13" ht="47.25">
      <c r="A95" s="16">
        <v>6</v>
      </c>
      <c r="B95" s="80" t="s">
        <v>261</v>
      </c>
      <c r="C95" s="26" t="s">
        <v>75</v>
      </c>
      <c r="D95" s="7" t="s">
        <v>76</v>
      </c>
      <c r="E95" s="16" t="s">
        <v>77</v>
      </c>
      <c r="F95" s="8" t="s">
        <v>17</v>
      </c>
      <c r="G95" s="23"/>
      <c r="H95" s="23"/>
      <c r="I95" s="5"/>
      <c r="J95" s="5"/>
      <c r="K95" s="5"/>
      <c r="L95" s="5"/>
      <c r="M95" s="5"/>
    </row>
    <row r="96" spans="1:13" ht="67.5" customHeight="1">
      <c r="A96" s="5"/>
      <c r="B96" s="81"/>
      <c r="C96" s="7" t="s">
        <v>78</v>
      </c>
      <c r="D96" s="7" t="s">
        <v>79</v>
      </c>
      <c r="E96" s="80"/>
      <c r="F96" s="20" t="s">
        <v>80</v>
      </c>
      <c r="G96" s="23">
        <v>5</v>
      </c>
      <c r="H96" s="23">
        <v>5</v>
      </c>
      <c r="I96" s="5"/>
      <c r="J96" s="5"/>
      <c r="K96" s="5"/>
      <c r="L96" s="5"/>
      <c r="M96" s="5"/>
    </row>
    <row r="97" spans="1:13" ht="63">
      <c r="A97" s="5"/>
      <c r="B97" s="59"/>
      <c r="C97" s="80"/>
      <c r="D97" s="80"/>
      <c r="E97" s="86"/>
      <c r="F97" s="20" t="s">
        <v>81</v>
      </c>
      <c r="G97" s="23">
        <v>5</v>
      </c>
      <c r="H97" s="23">
        <v>5</v>
      </c>
      <c r="I97" s="5"/>
      <c r="J97" s="5"/>
      <c r="K97" s="5"/>
      <c r="L97" s="5"/>
      <c r="M97" s="5"/>
    </row>
    <row r="98" spans="1:13" ht="78.75">
      <c r="A98" s="5"/>
      <c r="B98" s="73"/>
      <c r="C98" s="86"/>
      <c r="D98" s="86"/>
      <c r="E98" s="86"/>
      <c r="F98" s="20" t="s">
        <v>82</v>
      </c>
      <c r="G98" s="23">
        <v>5</v>
      </c>
      <c r="H98" s="23">
        <v>5</v>
      </c>
      <c r="I98" s="5"/>
      <c r="J98" s="5"/>
      <c r="K98" s="5"/>
      <c r="L98" s="5"/>
      <c r="M98" s="5"/>
    </row>
    <row r="99" spans="1:13" ht="78.75">
      <c r="A99" s="5"/>
      <c r="B99" s="73"/>
      <c r="C99" s="86"/>
      <c r="D99" s="86"/>
      <c r="E99" s="86"/>
      <c r="F99" s="27" t="s">
        <v>83</v>
      </c>
      <c r="G99" s="18">
        <v>5</v>
      </c>
      <c r="H99" s="18">
        <v>5</v>
      </c>
      <c r="I99" s="5"/>
      <c r="J99" s="5"/>
      <c r="K99" s="5"/>
      <c r="L99" s="5"/>
      <c r="M99" s="5"/>
    </row>
    <row r="100" spans="1:13" ht="15.75">
      <c r="A100" s="5"/>
      <c r="B100" s="73"/>
      <c r="C100" s="86"/>
      <c r="D100" s="86"/>
      <c r="E100" s="86"/>
      <c r="F100" s="8" t="s">
        <v>26</v>
      </c>
      <c r="G100" s="23"/>
      <c r="H100" s="23"/>
      <c r="I100" s="5"/>
      <c r="J100" s="5"/>
      <c r="K100" s="5"/>
      <c r="L100" s="5"/>
      <c r="M100" s="5"/>
    </row>
    <row r="101" spans="1:13" ht="47.25">
      <c r="A101" s="5"/>
      <c r="B101" s="73"/>
      <c r="C101" s="86"/>
      <c r="D101" s="86"/>
      <c r="E101" s="86"/>
      <c r="F101" s="20" t="s">
        <v>84</v>
      </c>
      <c r="G101" s="28">
        <v>5</v>
      </c>
      <c r="H101" s="5"/>
      <c r="I101" s="5"/>
      <c r="J101" s="5"/>
      <c r="K101" s="5"/>
      <c r="L101" s="5"/>
      <c r="M101" s="5"/>
    </row>
    <row r="102" spans="1:13" ht="33.75" customHeight="1">
      <c r="A102" s="5"/>
      <c r="B102" s="73"/>
      <c r="C102" s="86"/>
      <c r="D102" s="86"/>
      <c r="E102" s="86"/>
      <c r="F102" s="11" t="s">
        <v>85</v>
      </c>
      <c r="G102" s="18">
        <v>10</v>
      </c>
      <c r="H102" s="18"/>
      <c r="I102" s="5"/>
      <c r="J102" s="5"/>
      <c r="K102" s="5"/>
      <c r="L102" s="5"/>
      <c r="M102" s="5"/>
    </row>
    <row r="103" spans="1:13" ht="31.5">
      <c r="A103" s="5"/>
      <c r="B103" s="73"/>
      <c r="C103" s="86"/>
      <c r="D103" s="86"/>
      <c r="E103" s="86"/>
      <c r="F103" s="20" t="s">
        <v>86</v>
      </c>
      <c r="G103" s="18">
        <v>5</v>
      </c>
      <c r="H103" s="18"/>
      <c r="I103" s="5"/>
      <c r="J103" s="5"/>
      <c r="K103" s="5"/>
      <c r="L103" s="5"/>
      <c r="M103" s="5"/>
    </row>
    <row r="104" spans="1:13" ht="47.25">
      <c r="A104" s="5"/>
      <c r="B104" s="73"/>
      <c r="C104" s="86"/>
      <c r="D104" s="86"/>
      <c r="E104" s="86"/>
      <c r="F104" s="27" t="s">
        <v>87</v>
      </c>
      <c r="G104" s="18">
        <v>1</v>
      </c>
      <c r="H104" s="18">
        <v>1</v>
      </c>
      <c r="I104" s="5"/>
      <c r="J104" s="5"/>
      <c r="K104" s="5"/>
      <c r="L104" s="5"/>
      <c r="M104" s="5"/>
    </row>
    <row r="105" spans="1:13" ht="15.75">
      <c r="A105" s="5"/>
      <c r="B105" s="74"/>
      <c r="C105" s="81"/>
      <c r="D105" s="81"/>
      <c r="E105" s="81"/>
      <c r="F105" s="29" t="s">
        <v>35</v>
      </c>
      <c r="G105" s="18">
        <f>G104+G103+G102+G101+G99+G98+G97+G96</f>
        <v>41</v>
      </c>
      <c r="H105" s="18">
        <f>H104+H99+H98+H97+H96</f>
        <v>21</v>
      </c>
      <c r="I105" s="5"/>
      <c r="J105" s="5">
        <v>13</v>
      </c>
      <c r="K105" s="5">
        <v>9</v>
      </c>
      <c r="L105" s="5">
        <v>4</v>
      </c>
      <c r="M105" s="15">
        <v>1</v>
      </c>
    </row>
    <row r="106" spans="1:13" ht="63">
      <c r="A106" s="16">
        <v>7</v>
      </c>
      <c r="B106" s="80" t="s">
        <v>262</v>
      </c>
      <c r="C106" s="30" t="s">
        <v>88</v>
      </c>
      <c r="D106" s="7" t="s">
        <v>76</v>
      </c>
      <c r="E106" s="16" t="s">
        <v>77</v>
      </c>
      <c r="F106" s="8" t="s">
        <v>17</v>
      </c>
      <c r="G106" s="23"/>
      <c r="H106" s="23"/>
      <c r="I106" s="5"/>
      <c r="J106" s="5"/>
      <c r="K106" s="5"/>
      <c r="L106" s="5"/>
      <c r="M106" s="5"/>
    </row>
    <row r="107" spans="1:13" ht="64.5" customHeight="1">
      <c r="A107" s="5"/>
      <c r="B107" s="81"/>
      <c r="C107" s="8" t="s">
        <v>89</v>
      </c>
      <c r="D107" s="7" t="s">
        <v>79</v>
      </c>
      <c r="E107" s="80"/>
      <c r="F107" s="20" t="s">
        <v>80</v>
      </c>
      <c r="G107" s="23">
        <v>5</v>
      </c>
      <c r="H107" s="23">
        <v>5</v>
      </c>
      <c r="I107" s="5"/>
      <c r="J107" s="5"/>
      <c r="K107" s="5"/>
      <c r="L107" s="5"/>
      <c r="M107" s="5"/>
    </row>
    <row r="108" spans="1:13" ht="63">
      <c r="A108" s="5"/>
      <c r="B108" s="59"/>
      <c r="C108" s="80"/>
      <c r="D108" s="80"/>
      <c r="E108" s="86"/>
      <c r="F108" s="20" t="s">
        <v>81</v>
      </c>
      <c r="G108" s="23">
        <v>5</v>
      </c>
      <c r="H108" s="23">
        <v>5</v>
      </c>
      <c r="I108" s="5"/>
      <c r="J108" s="5"/>
      <c r="K108" s="5"/>
      <c r="L108" s="5"/>
      <c r="M108" s="5"/>
    </row>
    <row r="109" spans="1:13" ht="78.75">
      <c r="A109" s="5"/>
      <c r="B109" s="73"/>
      <c r="C109" s="86"/>
      <c r="D109" s="86"/>
      <c r="E109" s="86"/>
      <c r="F109" s="20" t="s">
        <v>90</v>
      </c>
      <c r="G109" s="23">
        <v>5</v>
      </c>
      <c r="H109" s="23">
        <v>5</v>
      </c>
      <c r="I109" s="5"/>
      <c r="J109" s="5"/>
      <c r="K109" s="5"/>
      <c r="L109" s="5"/>
      <c r="M109" s="5"/>
    </row>
    <row r="110" spans="1:13" ht="78.75">
      <c r="A110" s="5"/>
      <c r="B110" s="73"/>
      <c r="C110" s="86"/>
      <c r="D110" s="86"/>
      <c r="E110" s="86"/>
      <c r="F110" s="27" t="s">
        <v>83</v>
      </c>
      <c r="G110" s="18">
        <v>5</v>
      </c>
      <c r="H110" s="18">
        <v>5</v>
      </c>
      <c r="I110" s="5"/>
      <c r="J110" s="5"/>
      <c r="K110" s="5"/>
      <c r="L110" s="5"/>
      <c r="M110" s="5"/>
    </row>
    <row r="111" spans="1:13" ht="62.25" customHeight="1">
      <c r="A111" s="5"/>
      <c r="B111" s="73"/>
      <c r="C111" s="86"/>
      <c r="D111" s="86"/>
      <c r="E111" s="86"/>
      <c r="F111" s="10" t="s">
        <v>91</v>
      </c>
      <c r="G111" s="28">
        <v>1</v>
      </c>
      <c r="H111" s="28">
        <v>1</v>
      </c>
      <c r="I111" s="5"/>
      <c r="J111" s="5"/>
      <c r="K111" s="5"/>
      <c r="L111" s="5"/>
      <c r="M111" s="5"/>
    </row>
    <row r="112" spans="1:13" ht="82.5" customHeight="1">
      <c r="A112" s="5"/>
      <c r="B112" s="73"/>
      <c r="C112" s="86"/>
      <c r="D112" s="86"/>
      <c r="E112" s="86"/>
      <c r="F112" s="31" t="s">
        <v>290</v>
      </c>
      <c r="G112" s="28">
        <v>1</v>
      </c>
      <c r="H112" s="28">
        <v>1</v>
      </c>
      <c r="I112" s="5"/>
      <c r="J112" s="5"/>
      <c r="K112" s="5"/>
      <c r="L112" s="5"/>
      <c r="M112" s="5"/>
    </row>
    <row r="113" spans="1:13" ht="63">
      <c r="A113" s="5"/>
      <c r="B113" s="73"/>
      <c r="C113" s="86"/>
      <c r="D113" s="86"/>
      <c r="E113" s="86"/>
      <c r="F113" s="11" t="s">
        <v>291</v>
      </c>
      <c r="G113" s="32">
        <v>5</v>
      </c>
      <c r="H113" s="18">
        <v>5</v>
      </c>
      <c r="I113" s="5"/>
      <c r="J113" s="5"/>
      <c r="K113" s="5"/>
      <c r="L113" s="5"/>
      <c r="M113" s="5"/>
    </row>
    <row r="114" spans="1:13" ht="15.75">
      <c r="A114" s="5"/>
      <c r="B114" s="73"/>
      <c r="C114" s="86"/>
      <c r="D114" s="86"/>
      <c r="E114" s="86"/>
      <c r="F114" s="8" t="s">
        <v>26</v>
      </c>
      <c r="G114" s="23"/>
      <c r="H114" s="23"/>
      <c r="I114" s="5"/>
      <c r="J114" s="5"/>
      <c r="K114" s="5"/>
      <c r="L114" s="5"/>
      <c r="M114" s="5"/>
    </row>
    <row r="115" spans="1:13" ht="31.5">
      <c r="A115" s="5"/>
      <c r="B115" s="73"/>
      <c r="C115" s="86"/>
      <c r="D115" s="86"/>
      <c r="E115" s="86"/>
      <c r="F115" s="11" t="s">
        <v>93</v>
      </c>
      <c r="G115" s="18">
        <v>15</v>
      </c>
      <c r="H115" s="18"/>
      <c r="I115" s="5"/>
      <c r="J115" s="5"/>
      <c r="K115" s="5"/>
      <c r="L115" s="5"/>
      <c r="M115" s="5"/>
    </row>
    <row r="116" spans="1:13" ht="15.75">
      <c r="A116" s="5"/>
      <c r="B116" s="74"/>
      <c r="C116" s="81"/>
      <c r="D116" s="81"/>
      <c r="E116" s="81"/>
      <c r="F116" s="29" t="s">
        <v>35</v>
      </c>
      <c r="G116" s="18">
        <f>G115+G113+G112+G111+G110+G109+G108+G107</f>
        <v>42</v>
      </c>
      <c r="H116" s="18">
        <f>H113+H112+H111+H110+H109+H108+H107</f>
        <v>27</v>
      </c>
      <c r="I116" s="5"/>
      <c r="J116" s="5">
        <v>13</v>
      </c>
      <c r="K116" s="5">
        <v>9</v>
      </c>
      <c r="L116" s="5">
        <v>4</v>
      </c>
      <c r="M116" s="15">
        <v>1</v>
      </c>
    </row>
    <row r="117" spans="1:13" ht="47.25">
      <c r="A117" s="16">
        <v>8</v>
      </c>
      <c r="B117" s="80" t="s">
        <v>263</v>
      </c>
      <c r="C117" s="30" t="s">
        <v>94</v>
      </c>
      <c r="D117" s="7" t="s">
        <v>76</v>
      </c>
      <c r="E117" s="16" t="s">
        <v>95</v>
      </c>
      <c r="F117" s="8" t="s">
        <v>17</v>
      </c>
      <c r="G117" s="23"/>
      <c r="H117" s="23"/>
      <c r="I117" s="5"/>
      <c r="J117" s="5"/>
      <c r="K117" s="5"/>
      <c r="L117" s="5"/>
      <c r="M117" s="5"/>
    </row>
    <row r="118" spans="1:13" ht="47.25">
      <c r="A118" s="5"/>
      <c r="B118" s="81"/>
      <c r="C118" s="9" t="s">
        <v>96</v>
      </c>
      <c r="D118" s="7" t="s">
        <v>79</v>
      </c>
      <c r="E118" s="80"/>
      <c r="F118" s="20" t="s">
        <v>97</v>
      </c>
      <c r="G118" s="23">
        <v>5</v>
      </c>
      <c r="H118" s="18">
        <v>5</v>
      </c>
      <c r="I118" s="5"/>
      <c r="J118" s="5"/>
      <c r="K118" s="5"/>
      <c r="L118" s="5"/>
      <c r="M118" s="5"/>
    </row>
    <row r="119" spans="1:13" ht="48.75" customHeight="1">
      <c r="A119" s="5"/>
      <c r="B119" s="59"/>
      <c r="C119" s="82"/>
      <c r="D119" s="82"/>
      <c r="E119" s="86"/>
      <c r="F119" s="33" t="s">
        <v>98</v>
      </c>
      <c r="G119" s="23">
        <v>5</v>
      </c>
      <c r="H119" s="18">
        <v>5</v>
      </c>
      <c r="I119" s="5"/>
      <c r="J119" s="5"/>
      <c r="K119" s="5"/>
      <c r="L119" s="5"/>
      <c r="M119" s="5"/>
    </row>
    <row r="120" spans="1:13" ht="65.25" customHeight="1">
      <c r="A120" s="5"/>
      <c r="B120" s="73"/>
      <c r="C120" s="83"/>
      <c r="D120" s="83"/>
      <c r="E120" s="86"/>
      <c r="F120" s="10" t="s">
        <v>99</v>
      </c>
      <c r="G120" s="28">
        <v>1</v>
      </c>
      <c r="H120" s="28">
        <v>1</v>
      </c>
      <c r="I120" s="5"/>
      <c r="J120" s="5"/>
      <c r="K120" s="5"/>
      <c r="L120" s="5"/>
      <c r="M120" s="5"/>
    </row>
    <row r="121" spans="1:13" ht="78" customHeight="1">
      <c r="A121" s="5"/>
      <c r="B121" s="73"/>
      <c r="C121" s="83"/>
      <c r="D121" s="83"/>
      <c r="E121" s="86"/>
      <c r="F121" s="31" t="s">
        <v>92</v>
      </c>
      <c r="G121" s="28">
        <v>1</v>
      </c>
      <c r="H121" s="28">
        <v>1</v>
      </c>
      <c r="I121" s="5"/>
      <c r="J121" s="5"/>
      <c r="K121" s="5"/>
      <c r="L121" s="5"/>
      <c r="M121" s="5"/>
    </row>
    <row r="122" spans="1:13" ht="15.75">
      <c r="A122" s="5"/>
      <c r="B122" s="73"/>
      <c r="C122" s="83"/>
      <c r="D122" s="83"/>
      <c r="E122" s="86"/>
      <c r="F122" s="8" t="s">
        <v>26</v>
      </c>
      <c r="G122" s="23"/>
      <c r="H122" s="23"/>
      <c r="I122" s="5"/>
      <c r="J122" s="5"/>
      <c r="K122" s="5"/>
      <c r="L122" s="5"/>
      <c r="M122" s="5"/>
    </row>
    <row r="123" spans="1:13" ht="31.5">
      <c r="A123" s="5"/>
      <c r="B123" s="73"/>
      <c r="C123" s="83"/>
      <c r="D123" s="83"/>
      <c r="E123" s="86"/>
      <c r="F123" s="11" t="s">
        <v>100</v>
      </c>
      <c r="G123" s="23">
        <v>3</v>
      </c>
      <c r="H123" s="23"/>
      <c r="I123" s="5"/>
      <c r="J123" s="5"/>
      <c r="K123" s="5"/>
      <c r="L123" s="5"/>
      <c r="M123" s="5"/>
    </row>
    <row r="124" spans="1:13" ht="31.5">
      <c r="A124" s="5"/>
      <c r="B124" s="73"/>
      <c r="C124" s="83"/>
      <c r="D124" s="83"/>
      <c r="E124" s="86"/>
      <c r="F124" s="11" t="s">
        <v>101</v>
      </c>
      <c r="G124" s="23">
        <v>5</v>
      </c>
      <c r="H124" s="18"/>
      <c r="I124" s="5"/>
      <c r="J124" s="5"/>
      <c r="K124" s="5"/>
      <c r="L124" s="5"/>
      <c r="M124" s="5"/>
    </row>
    <row r="125" spans="1:13" ht="47.25">
      <c r="A125" s="5"/>
      <c r="B125" s="73"/>
      <c r="C125" s="83"/>
      <c r="D125" s="83"/>
      <c r="E125" s="86"/>
      <c r="F125" s="11" t="s">
        <v>102</v>
      </c>
      <c r="G125" s="23">
        <v>5</v>
      </c>
      <c r="H125" s="18"/>
      <c r="I125" s="5"/>
      <c r="J125" s="5"/>
      <c r="K125" s="5"/>
      <c r="L125" s="5"/>
      <c r="M125" s="5"/>
    </row>
    <row r="126" spans="1:13" ht="48.75" customHeight="1">
      <c r="A126" s="5"/>
      <c r="B126" s="73"/>
      <c r="C126" s="83"/>
      <c r="D126" s="83"/>
      <c r="E126" s="86"/>
      <c r="F126" s="11" t="s">
        <v>103</v>
      </c>
      <c r="G126" s="23">
        <v>5</v>
      </c>
      <c r="H126" s="18">
        <v>5</v>
      </c>
      <c r="I126" s="5"/>
      <c r="J126" s="5"/>
      <c r="K126" s="5"/>
      <c r="L126" s="5"/>
      <c r="M126" s="5"/>
    </row>
    <row r="127" spans="1:13" ht="47.25">
      <c r="A127" s="5"/>
      <c r="B127" s="73"/>
      <c r="C127" s="83"/>
      <c r="D127" s="83"/>
      <c r="E127" s="86"/>
      <c r="F127" s="20" t="s">
        <v>84</v>
      </c>
      <c r="G127" s="28">
        <v>5</v>
      </c>
      <c r="H127" s="5"/>
      <c r="I127" s="5"/>
      <c r="J127" s="5"/>
      <c r="K127" s="5"/>
      <c r="L127" s="5"/>
      <c r="M127" s="5"/>
    </row>
    <row r="128" spans="1:13" ht="36" customHeight="1">
      <c r="A128" s="5"/>
      <c r="B128" s="73"/>
      <c r="C128" s="83"/>
      <c r="D128" s="83"/>
      <c r="E128" s="86"/>
      <c r="F128" s="11" t="s">
        <v>104</v>
      </c>
      <c r="G128" s="18">
        <v>10</v>
      </c>
      <c r="H128" s="18"/>
      <c r="I128" s="5"/>
      <c r="J128" s="5"/>
      <c r="K128" s="5"/>
      <c r="L128" s="5"/>
      <c r="M128" s="5"/>
    </row>
    <row r="129" spans="1:13" ht="15.75">
      <c r="A129" s="5"/>
      <c r="B129" s="74"/>
      <c r="C129" s="85"/>
      <c r="D129" s="85"/>
      <c r="E129" s="81"/>
      <c r="F129" s="29" t="s">
        <v>35</v>
      </c>
      <c r="G129" s="23">
        <f>G128+G127+G126+G125+G124+G123+G121+G120+G119+G118</f>
        <v>45</v>
      </c>
      <c r="H129" s="18">
        <f>H126+H121+H120+H119+H118</f>
        <v>17</v>
      </c>
      <c r="I129" s="5"/>
      <c r="J129" s="5">
        <v>13</v>
      </c>
      <c r="K129" s="5">
        <v>9</v>
      </c>
      <c r="L129" s="5">
        <v>4</v>
      </c>
      <c r="M129" s="15">
        <v>1</v>
      </c>
    </row>
    <row r="130" spans="1:13" ht="31.5">
      <c r="A130" s="7">
        <v>9</v>
      </c>
      <c r="B130" s="80" t="s">
        <v>262</v>
      </c>
      <c r="C130" s="6" t="s">
        <v>105</v>
      </c>
      <c r="D130" s="7" t="s">
        <v>76</v>
      </c>
      <c r="E130" s="7" t="s">
        <v>95</v>
      </c>
      <c r="F130" s="8" t="s">
        <v>17</v>
      </c>
      <c r="G130" s="23"/>
      <c r="H130" s="23"/>
      <c r="I130" s="5"/>
      <c r="J130" s="5"/>
      <c r="K130" s="5"/>
      <c r="L130" s="5"/>
      <c r="M130" s="5"/>
    </row>
    <row r="131" spans="1:13" ht="46.5" customHeight="1">
      <c r="A131" s="5"/>
      <c r="B131" s="81"/>
      <c r="C131" s="9" t="s">
        <v>106</v>
      </c>
      <c r="D131" s="7" t="s">
        <v>79</v>
      </c>
      <c r="E131" s="80"/>
      <c r="F131" s="10" t="s">
        <v>107</v>
      </c>
      <c r="G131" s="12">
        <v>1</v>
      </c>
      <c r="H131" s="12"/>
      <c r="I131" s="5"/>
      <c r="J131" s="5"/>
      <c r="K131" s="5"/>
      <c r="L131" s="5"/>
      <c r="M131" s="5"/>
    </row>
    <row r="132" spans="1:13" ht="63">
      <c r="A132" s="5"/>
      <c r="B132" s="59"/>
      <c r="C132" s="80"/>
      <c r="D132" s="86"/>
      <c r="E132" s="86"/>
      <c r="F132" s="10" t="s">
        <v>108</v>
      </c>
      <c r="G132" s="12">
        <v>5</v>
      </c>
      <c r="H132" s="12"/>
      <c r="I132" s="5"/>
      <c r="J132" s="5"/>
      <c r="K132" s="5"/>
      <c r="L132" s="5"/>
      <c r="M132" s="5"/>
    </row>
    <row r="133" spans="1:13" ht="66" customHeight="1">
      <c r="A133" s="5"/>
      <c r="B133" s="73"/>
      <c r="C133" s="86"/>
      <c r="D133" s="86"/>
      <c r="E133" s="86"/>
      <c r="F133" s="31" t="s">
        <v>292</v>
      </c>
      <c r="G133" s="12">
        <v>1</v>
      </c>
      <c r="H133" s="12"/>
      <c r="I133" s="5"/>
      <c r="J133" s="5"/>
      <c r="K133" s="5"/>
      <c r="L133" s="5"/>
      <c r="M133" s="5"/>
    </row>
    <row r="134" spans="1:13" ht="48" customHeight="1">
      <c r="A134" s="5"/>
      <c r="B134" s="73"/>
      <c r="C134" s="86"/>
      <c r="D134" s="86"/>
      <c r="E134" s="86"/>
      <c r="F134" s="10" t="s">
        <v>109</v>
      </c>
      <c r="G134" s="12">
        <v>1</v>
      </c>
      <c r="H134" s="12">
        <v>1</v>
      </c>
      <c r="I134" s="5"/>
      <c r="J134" s="5"/>
      <c r="K134" s="5"/>
      <c r="L134" s="5"/>
      <c r="M134" s="5"/>
    </row>
    <row r="135" spans="1:13" ht="47.25" customHeight="1">
      <c r="A135" s="5"/>
      <c r="B135" s="73"/>
      <c r="C135" s="86"/>
      <c r="D135" s="86"/>
      <c r="E135" s="86"/>
      <c r="F135" s="10" t="s">
        <v>110</v>
      </c>
      <c r="G135" s="12">
        <v>149</v>
      </c>
      <c r="H135" s="12">
        <v>149</v>
      </c>
      <c r="I135" s="5"/>
      <c r="J135" s="5"/>
      <c r="K135" s="5"/>
      <c r="L135" s="5"/>
      <c r="M135" s="5"/>
    </row>
    <row r="136" spans="1:13" ht="31.5">
      <c r="A136" s="5"/>
      <c r="B136" s="73"/>
      <c r="C136" s="86"/>
      <c r="D136" s="86"/>
      <c r="E136" s="86"/>
      <c r="F136" s="11" t="s">
        <v>111</v>
      </c>
      <c r="G136" s="12">
        <v>200</v>
      </c>
      <c r="H136" s="12">
        <v>200</v>
      </c>
      <c r="I136" s="5"/>
      <c r="J136" s="5"/>
      <c r="K136" s="5"/>
      <c r="L136" s="5"/>
      <c r="M136" s="5"/>
    </row>
    <row r="137" spans="1:13" ht="47.25">
      <c r="A137" s="5"/>
      <c r="B137" s="73"/>
      <c r="C137" s="86"/>
      <c r="D137" s="86"/>
      <c r="E137" s="86"/>
      <c r="F137" s="34" t="s">
        <v>112</v>
      </c>
      <c r="G137" s="12">
        <v>10</v>
      </c>
      <c r="H137" s="12"/>
      <c r="I137" s="5"/>
      <c r="J137" s="5"/>
      <c r="K137" s="5"/>
      <c r="L137" s="5"/>
      <c r="M137" s="5"/>
    </row>
    <row r="138" spans="1:13" ht="31.5">
      <c r="A138" s="5"/>
      <c r="B138" s="73"/>
      <c r="C138" s="86"/>
      <c r="D138" s="86"/>
      <c r="E138" s="86"/>
      <c r="F138" s="20" t="s">
        <v>113</v>
      </c>
      <c r="G138" s="12">
        <v>60</v>
      </c>
      <c r="H138" s="12">
        <v>60</v>
      </c>
      <c r="I138" s="5"/>
      <c r="J138" s="5"/>
      <c r="K138" s="5"/>
      <c r="L138" s="5"/>
      <c r="M138" s="5"/>
    </row>
    <row r="139" spans="1:13" ht="47.25">
      <c r="A139" s="5"/>
      <c r="B139" s="73"/>
      <c r="C139" s="86"/>
      <c r="D139" s="86"/>
      <c r="E139" s="86"/>
      <c r="F139" s="10" t="s">
        <v>114</v>
      </c>
      <c r="G139" s="12">
        <v>1</v>
      </c>
      <c r="H139" s="12"/>
      <c r="I139" s="5"/>
      <c r="J139" s="5"/>
      <c r="K139" s="5"/>
      <c r="L139" s="5"/>
      <c r="M139" s="5"/>
    </row>
    <row r="140" spans="1:13" ht="15.75">
      <c r="A140" s="5"/>
      <c r="B140" s="73"/>
      <c r="C140" s="86"/>
      <c r="D140" s="86"/>
      <c r="E140" s="86"/>
      <c r="F140" s="8" t="s">
        <v>26</v>
      </c>
      <c r="G140" s="23"/>
      <c r="H140" s="23"/>
      <c r="I140" s="5"/>
      <c r="J140" s="5"/>
      <c r="K140" s="5"/>
      <c r="L140" s="5"/>
      <c r="M140" s="5"/>
    </row>
    <row r="141" spans="1:13" ht="31.5">
      <c r="A141" s="5"/>
      <c r="B141" s="73"/>
      <c r="C141" s="86"/>
      <c r="D141" s="86"/>
      <c r="E141" s="86"/>
      <c r="F141" s="11" t="s">
        <v>115</v>
      </c>
      <c r="G141" s="23">
        <v>3</v>
      </c>
      <c r="H141" s="35"/>
      <c r="I141" s="5"/>
      <c r="J141" s="5"/>
      <c r="K141" s="5"/>
      <c r="L141" s="5"/>
      <c r="M141" s="5"/>
    </row>
    <row r="142" spans="1:13" ht="31.5">
      <c r="A142" s="5"/>
      <c r="B142" s="73"/>
      <c r="C142" s="86"/>
      <c r="D142" s="86"/>
      <c r="E142" s="86"/>
      <c r="F142" s="11" t="s">
        <v>116</v>
      </c>
      <c r="G142" s="23">
        <v>5</v>
      </c>
      <c r="H142" s="18"/>
      <c r="I142" s="5"/>
      <c r="J142" s="5"/>
      <c r="K142" s="5"/>
      <c r="L142" s="5"/>
      <c r="M142" s="5"/>
    </row>
    <row r="143" spans="1:13" ht="47.25">
      <c r="A143" s="5"/>
      <c r="B143" s="73"/>
      <c r="C143" s="86"/>
      <c r="D143" s="86"/>
      <c r="E143" s="86"/>
      <c r="F143" s="11" t="s">
        <v>102</v>
      </c>
      <c r="G143" s="23">
        <v>5</v>
      </c>
      <c r="H143" s="18"/>
      <c r="I143" s="5"/>
      <c r="J143" s="5"/>
      <c r="K143" s="5"/>
      <c r="L143" s="5"/>
      <c r="M143" s="5"/>
    </row>
    <row r="144" spans="1:13" ht="47.25">
      <c r="A144" s="5"/>
      <c r="B144" s="73"/>
      <c r="C144" s="86"/>
      <c r="D144" s="86"/>
      <c r="E144" s="86"/>
      <c r="F144" s="20" t="s">
        <v>117</v>
      </c>
      <c r="G144" s="28">
        <v>5</v>
      </c>
      <c r="H144" s="5"/>
      <c r="I144" s="5"/>
      <c r="J144" s="5"/>
      <c r="K144" s="5"/>
      <c r="L144" s="5"/>
      <c r="M144" s="5"/>
    </row>
    <row r="145" spans="1:13" ht="47.25">
      <c r="A145" s="5"/>
      <c r="B145" s="73"/>
      <c r="C145" s="86"/>
      <c r="D145" s="86"/>
      <c r="E145" s="86"/>
      <c r="F145" s="11" t="s">
        <v>118</v>
      </c>
      <c r="G145" s="18">
        <v>10</v>
      </c>
      <c r="H145" s="18"/>
      <c r="I145" s="5"/>
      <c r="J145" s="5"/>
      <c r="K145" s="5"/>
      <c r="L145" s="5"/>
      <c r="M145" s="5"/>
    </row>
    <row r="146" spans="1:13" ht="15.75">
      <c r="A146" s="5"/>
      <c r="B146" s="74"/>
      <c r="C146" s="81"/>
      <c r="D146" s="81"/>
      <c r="E146" s="81"/>
      <c r="F146" s="29" t="s">
        <v>35</v>
      </c>
      <c r="G146" s="18">
        <f>G145+G144+G143+G142+G141+G139+G138+G137+G136+G135+G134+G133+G132+G131</f>
        <v>456</v>
      </c>
      <c r="H146" s="18">
        <f>H138+H136+H135+H134</f>
        <v>410</v>
      </c>
      <c r="I146" s="5"/>
      <c r="J146" s="5">
        <v>13</v>
      </c>
      <c r="K146" s="5">
        <v>9</v>
      </c>
      <c r="L146" s="5">
        <v>4</v>
      </c>
      <c r="M146" s="15">
        <v>1</v>
      </c>
    </row>
    <row r="147" spans="1:13" ht="47.25">
      <c r="A147" s="16">
        <v>10</v>
      </c>
      <c r="B147" s="80" t="s">
        <v>264</v>
      </c>
      <c r="C147" s="30" t="s">
        <v>119</v>
      </c>
      <c r="D147" s="7" t="s">
        <v>120</v>
      </c>
      <c r="E147" s="16" t="s">
        <v>95</v>
      </c>
      <c r="F147" s="8" t="s">
        <v>17</v>
      </c>
      <c r="G147" s="18"/>
      <c r="H147" s="18"/>
      <c r="I147" s="5"/>
      <c r="J147" s="5"/>
      <c r="K147" s="5"/>
      <c r="L147" s="5"/>
      <c r="M147" s="5"/>
    </row>
    <row r="148" spans="1:13" ht="63" customHeight="1">
      <c r="A148" s="5"/>
      <c r="B148" s="81"/>
      <c r="C148" s="8" t="s">
        <v>121</v>
      </c>
      <c r="D148" s="7" t="s">
        <v>19</v>
      </c>
      <c r="E148" s="80"/>
      <c r="F148" s="11" t="s">
        <v>122</v>
      </c>
      <c r="G148" s="18">
        <v>5</v>
      </c>
      <c r="H148" s="18">
        <v>5</v>
      </c>
      <c r="I148" s="5"/>
      <c r="J148" s="5"/>
      <c r="K148" s="5"/>
      <c r="L148" s="5"/>
      <c r="M148" s="5"/>
    </row>
    <row r="149" spans="1:13" ht="47.25">
      <c r="A149" s="5"/>
      <c r="B149" s="59"/>
      <c r="C149" s="80"/>
      <c r="D149" s="80"/>
      <c r="E149" s="86"/>
      <c r="F149" s="36" t="s">
        <v>123</v>
      </c>
      <c r="G149" s="23">
        <v>5</v>
      </c>
      <c r="H149" s="18"/>
      <c r="I149" s="5"/>
      <c r="J149" s="5"/>
      <c r="K149" s="5"/>
      <c r="L149" s="5"/>
      <c r="M149" s="5"/>
    </row>
    <row r="150" spans="1:13" ht="63">
      <c r="A150" s="5"/>
      <c r="B150" s="73"/>
      <c r="C150" s="86"/>
      <c r="D150" s="86"/>
      <c r="E150" s="86"/>
      <c r="F150" s="36" t="s">
        <v>300</v>
      </c>
      <c r="G150" s="23">
        <v>1</v>
      </c>
      <c r="H150" s="18">
        <v>1</v>
      </c>
      <c r="I150" s="5"/>
      <c r="J150" s="5"/>
      <c r="K150" s="5"/>
      <c r="L150" s="5"/>
      <c r="M150" s="5"/>
    </row>
    <row r="151" spans="1:13" ht="15.75">
      <c r="A151" s="5"/>
      <c r="B151" s="73"/>
      <c r="C151" s="86"/>
      <c r="D151" s="86"/>
      <c r="E151" s="86"/>
      <c r="F151" s="8" t="s">
        <v>26</v>
      </c>
      <c r="G151" s="24"/>
      <c r="H151" s="24"/>
      <c r="I151" s="5"/>
      <c r="J151" s="5"/>
      <c r="K151" s="5"/>
      <c r="L151" s="5"/>
      <c r="M151" s="5"/>
    </row>
    <row r="152" spans="1:13" ht="47.25">
      <c r="A152" s="5"/>
      <c r="B152" s="78"/>
      <c r="C152" s="86"/>
      <c r="D152" s="86"/>
      <c r="E152" s="86"/>
      <c r="F152" s="11" t="s">
        <v>124</v>
      </c>
      <c r="G152" s="23">
        <v>3</v>
      </c>
      <c r="H152" s="18">
        <v>3</v>
      </c>
      <c r="I152" s="5"/>
      <c r="J152" s="5"/>
      <c r="K152" s="5"/>
      <c r="L152" s="5"/>
      <c r="M152" s="5"/>
    </row>
    <row r="153" spans="1:13" ht="47.25">
      <c r="A153" s="5"/>
      <c r="B153" s="73"/>
      <c r="C153" s="86"/>
      <c r="D153" s="86"/>
      <c r="E153" s="86"/>
      <c r="F153" s="11" t="s">
        <v>125</v>
      </c>
      <c r="G153" s="28">
        <v>3</v>
      </c>
      <c r="H153" s="28"/>
      <c r="I153" s="5"/>
      <c r="J153" s="5"/>
      <c r="K153" s="5"/>
      <c r="L153" s="5"/>
      <c r="M153" s="5"/>
    </row>
    <row r="154" spans="1:13" ht="31.5">
      <c r="A154" s="5"/>
      <c r="B154" s="73"/>
      <c r="C154" s="86"/>
      <c r="D154" s="86"/>
      <c r="E154" s="86"/>
      <c r="F154" s="11" t="s">
        <v>126</v>
      </c>
      <c r="G154" s="28">
        <v>3</v>
      </c>
      <c r="H154" s="28"/>
      <c r="I154" s="5"/>
      <c r="J154" s="5"/>
      <c r="K154" s="5"/>
      <c r="L154" s="5"/>
      <c r="M154" s="5"/>
    </row>
    <row r="155" spans="1:13" ht="31.5">
      <c r="A155" s="5"/>
      <c r="B155" s="73"/>
      <c r="C155" s="86"/>
      <c r="D155" s="86"/>
      <c r="E155" s="86"/>
      <c r="F155" s="11" t="s">
        <v>127</v>
      </c>
      <c r="G155" s="5">
        <v>15</v>
      </c>
      <c r="H155" s="5"/>
      <c r="I155" s="5"/>
      <c r="J155" s="5"/>
      <c r="K155" s="5"/>
      <c r="L155" s="5"/>
      <c r="M155" s="5"/>
    </row>
    <row r="156" spans="1:13" ht="15.75">
      <c r="A156" s="5"/>
      <c r="B156" s="73"/>
      <c r="C156" s="86"/>
      <c r="D156" s="86"/>
      <c r="E156" s="86"/>
      <c r="F156" s="11" t="s">
        <v>128</v>
      </c>
      <c r="G156" s="5">
        <v>3</v>
      </c>
      <c r="H156" s="28"/>
      <c r="I156" s="5"/>
      <c r="J156" s="5"/>
      <c r="K156" s="5"/>
      <c r="L156" s="5"/>
      <c r="M156" s="5"/>
    </row>
    <row r="157" spans="1:13" ht="31.5">
      <c r="A157" s="5"/>
      <c r="B157" s="73"/>
      <c r="C157" s="86"/>
      <c r="D157" s="86"/>
      <c r="E157" s="86"/>
      <c r="F157" s="11" t="s">
        <v>129</v>
      </c>
      <c r="G157" s="5">
        <v>1</v>
      </c>
      <c r="H157" s="28"/>
      <c r="I157" s="5"/>
      <c r="J157" s="5"/>
      <c r="K157" s="5"/>
      <c r="L157" s="5"/>
      <c r="M157" s="5"/>
    </row>
    <row r="158" spans="1:13" ht="15.75">
      <c r="A158" s="5"/>
      <c r="B158" s="74"/>
      <c r="C158" s="81"/>
      <c r="D158" s="81"/>
      <c r="E158" s="81"/>
      <c r="F158" s="29" t="s">
        <v>35</v>
      </c>
      <c r="G158" s="5">
        <f>G157+G155+G156+G154+G153+G152+G150+G149+G148</f>
        <v>39</v>
      </c>
      <c r="H158" s="28">
        <f>H152+H150+H148</f>
        <v>9</v>
      </c>
      <c r="I158" s="5"/>
      <c r="J158" s="5">
        <v>13</v>
      </c>
      <c r="K158" s="5">
        <v>9</v>
      </c>
      <c r="L158" s="5">
        <v>4</v>
      </c>
      <c r="M158" s="15">
        <v>1</v>
      </c>
    </row>
    <row r="159" spans="1:13" ht="31.5">
      <c r="A159" s="35">
        <v>11</v>
      </c>
      <c r="B159" s="80" t="s">
        <v>265</v>
      </c>
      <c r="C159" s="37" t="s">
        <v>130</v>
      </c>
      <c r="D159" s="7" t="s">
        <v>120</v>
      </c>
      <c r="E159" s="16" t="s">
        <v>95</v>
      </c>
      <c r="F159" s="8" t="s">
        <v>17</v>
      </c>
      <c r="G159" s="18"/>
      <c r="H159" s="18"/>
      <c r="I159" s="5"/>
      <c r="J159" s="5"/>
      <c r="K159" s="5"/>
      <c r="L159" s="5"/>
      <c r="M159" s="5"/>
    </row>
    <row r="160" spans="1:13" ht="50.25" customHeight="1">
      <c r="A160" s="5"/>
      <c r="B160" s="81"/>
      <c r="C160" s="8" t="s">
        <v>131</v>
      </c>
      <c r="D160" s="7" t="s">
        <v>132</v>
      </c>
      <c r="E160" s="80"/>
      <c r="F160" s="11" t="s">
        <v>133</v>
      </c>
      <c r="G160" s="28">
        <v>1</v>
      </c>
      <c r="H160" s="28"/>
      <c r="I160" s="5"/>
      <c r="J160" s="5"/>
      <c r="K160" s="5"/>
      <c r="L160" s="5"/>
      <c r="M160" s="5"/>
    </row>
    <row r="161" spans="1:13" ht="48.75" customHeight="1">
      <c r="A161" s="5"/>
      <c r="B161" s="59"/>
      <c r="C161" s="82"/>
      <c r="D161" s="82"/>
      <c r="E161" s="86"/>
      <c r="F161" s="11" t="s">
        <v>134</v>
      </c>
      <c r="G161" s="28">
        <v>1</v>
      </c>
      <c r="H161" s="28">
        <v>1</v>
      </c>
      <c r="I161" s="5"/>
      <c r="J161" s="5"/>
      <c r="K161" s="5"/>
      <c r="L161" s="5"/>
      <c r="M161" s="5"/>
    </row>
    <row r="162" spans="1:13" ht="15.75">
      <c r="A162" s="5"/>
      <c r="B162" s="73"/>
      <c r="C162" s="83"/>
      <c r="D162" s="83"/>
      <c r="E162" s="86"/>
      <c r="F162" s="8" t="s">
        <v>26</v>
      </c>
      <c r="G162" s="38"/>
      <c r="H162" s="38"/>
      <c r="I162" s="5"/>
      <c r="J162" s="5"/>
      <c r="K162" s="5"/>
      <c r="L162" s="5"/>
      <c r="M162" s="5"/>
    </row>
    <row r="163" spans="1:13" ht="47.25">
      <c r="A163" s="5"/>
      <c r="B163" s="73"/>
      <c r="C163" s="83"/>
      <c r="D163" s="83"/>
      <c r="E163" s="86"/>
      <c r="F163" s="11" t="s">
        <v>135</v>
      </c>
      <c r="G163" s="5">
        <v>500</v>
      </c>
      <c r="H163" s="28">
        <v>500</v>
      </c>
      <c r="I163" s="5"/>
      <c r="J163" s="5"/>
      <c r="K163" s="5"/>
      <c r="L163" s="5"/>
      <c r="M163" s="5"/>
    </row>
    <row r="164" spans="1:13" ht="31.5">
      <c r="A164" s="5"/>
      <c r="B164" s="73"/>
      <c r="C164" s="83"/>
      <c r="D164" s="83"/>
      <c r="E164" s="86"/>
      <c r="F164" s="39" t="s">
        <v>136</v>
      </c>
      <c r="G164" s="5">
        <v>216</v>
      </c>
      <c r="H164" s="28"/>
      <c r="I164" s="5"/>
      <c r="J164" s="5"/>
      <c r="K164" s="5"/>
      <c r="L164" s="5"/>
      <c r="M164" s="5"/>
    </row>
    <row r="165" spans="1:13" ht="31.5">
      <c r="A165" s="5"/>
      <c r="B165" s="73"/>
      <c r="C165" s="83"/>
      <c r="D165" s="83"/>
      <c r="E165" s="86"/>
      <c r="F165" s="11" t="s">
        <v>137</v>
      </c>
      <c r="G165" s="5">
        <v>368</v>
      </c>
      <c r="H165" s="28">
        <v>368</v>
      </c>
      <c r="I165" s="5"/>
      <c r="J165" s="5"/>
      <c r="K165" s="5"/>
      <c r="L165" s="5"/>
      <c r="M165" s="5"/>
    </row>
    <row r="166" spans="1:13" ht="31.5">
      <c r="A166" s="5"/>
      <c r="B166" s="73"/>
      <c r="C166" s="83"/>
      <c r="D166" s="83"/>
      <c r="E166" s="86"/>
      <c r="F166" s="11" t="s">
        <v>138</v>
      </c>
      <c r="G166" s="18">
        <v>20</v>
      </c>
      <c r="H166" s="18"/>
      <c r="I166" s="5"/>
      <c r="J166" s="5"/>
      <c r="K166" s="5"/>
      <c r="L166" s="5"/>
      <c r="M166" s="5"/>
    </row>
    <row r="167" spans="1:13" ht="31.5">
      <c r="A167" s="5"/>
      <c r="B167" s="73"/>
      <c r="C167" s="83"/>
      <c r="D167" s="83"/>
      <c r="E167" s="86"/>
      <c r="F167" s="11" t="s">
        <v>139</v>
      </c>
      <c r="G167" s="18">
        <v>10</v>
      </c>
      <c r="H167" s="18">
        <v>10</v>
      </c>
      <c r="I167" s="5"/>
      <c r="J167" s="5"/>
      <c r="K167" s="5"/>
      <c r="L167" s="5"/>
      <c r="M167" s="5"/>
    </row>
    <row r="168" spans="1:13" ht="31.5">
      <c r="A168" s="5"/>
      <c r="B168" s="73"/>
      <c r="C168" s="83"/>
      <c r="D168" s="83"/>
      <c r="E168" s="86"/>
      <c r="F168" s="11" t="s">
        <v>140</v>
      </c>
      <c r="G168" s="18">
        <v>30</v>
      </c>
      <c r="H168" s="18"/>
      <c r="I168" s="5"/>
      <c r="J168" s="5"/>
      <c r="K168" s="5"/>
      <c r="L168" s="5"/>
      <c r="M168" s="5"/>
    </row>
    <row r="169" spans="1:13" ht="31.5">
      <c r="A169" s="5"/>
      <c r="B169" s="73"/>
      <c r="C169" s="83"/>
      <c r="D169" s="83"/>
      <c r="E169" s="86"/>
      <c r="F169" s="11" t="s">
        <v>141</v>
      </c>
      <c r="G169" s="5">
        <v>10</v>
      </c>
      <c r="H169" s="5">
        <v>10</v>
      </c>
      <c r="I169" s="5"/>
      <c r="J169" s="5"/>
      <c r="K169" s="5"/>
      <c r="L169" s="5"/>
      <c r="M169" s="5"/>
    </row>
    <row r="170" spans="1:13" ht="15.75">
      <c r="A170" s="5"/>
      <c r="B170" s="74"/>
      <c r="C170" s="85"/>
      <c r="D170" s="85"/>
      <c r="E170" s="81"/>
      <c r="F170" s="29" t="s">
        <v>35</v>
      </c>
      <c r="G170" s="18">
        <f>G169+G168+G167+G166+G165+G164+G163+G161+G160</f>
        <v>1156</v>
      </c>
      <c r="H170" s="18">
        <f>H169+H167+H165+H163+H161</f>
        <v>889</v>
      </c>
      <c r="I170" s="5"/>
      <c r="J170" s="5">
        <v>13</v>
      </c>
      <c r="K170" s="5">
        <v>9</v>
      </c>
      <c r="L170" s="5">
        <v>4</v>
      </c>
      <c r="M170" s="15">
        <v>1</v>
      </c>
    </row>
    <row r="171" spans="1:13" ht="31.5">
      <c r="A171" s="16">
        <v>12</v>
      </c>
      <c r="B171" s="80" t="s">
        <v>266</v>
      </c>
      <c r="C171" s="6" t="s">
        <v>142</v>
      </c>
      <c r="D171" s="7" t="s">
        <v>76</v>
      </c>
      <c r="E171" s="16" t="s">
        <v>38</v>
      </c>
      <c r="F171" s="8" t="s">
        <v>17</v>
      </c>
      <c r="G171" s="18"/>
      <c r="H171" s="18"/>
      <c r="I171" s="5"/>
      <c r="J171" s="5"/>
      <c r="K171" s="5"/>
      <c r="L171" s="5"/>
      <c r="M171" s="5"/>
    </row>
    <row r="172" spans="1:13" ht="47.25" customHeight="1">
      <c r="A172" s="5"/>
      <c r="B172" s="81"/>
      <c r="C172" s="9" t="s">
        <v>143</v>
      </c>
      <c r="D172" s="7" t="s">
        <v>79</v>
      </c>
      <c r="E172" s="80"/>
      <c r="F172" s="10" t="s">
        <v>144</v>
      </c>
      <c r="G172" s="28">
        <v>5</v>
      </c>
      <c r="H172" s="28">
        <v>5</v>
      </c>
      <c r="I172" s="5"/>
      <c r="J172" s="5"/>
      <c r="K172" s="5"/>
      <c r="L172" s="5"/>
      <c r="M172" s="5"/>
    </row>
    <row r="173" spans="1:13" ht="63">
      <c r="A173" s="5"/>
      <c r="B173" s="59"/>
      <c r="C173" s="80"/>
      <c r="D173" s="80"/>
      <c r="E173" s="86"/>
      <c r="F173" s="10" t="s">
        <v>145</v>
      </c>
      <c r="G173" s="28">
        <v>5</v>
      </c>
      <c r="H173" s="28">
        <v>5</v>
      </c>
      <c r="I173" s="5"/>
      <c r="J173" s="5"/>
      <c r="K173" s="5"/>
      <c r="L173" s="5"/>
      <c r="M173" s="5"/>
    </row>
    <row r="174" spans="1:13" ht="63">
      <c r="A174" s="5"/>
      <c r="B174" s="73"/>
      <c r="C174" s="86"/>
      <c r="D174" s="86"/>
      <c r="E174" s="86"/>
      <c r="F174" s="10" t="s">
        <v>146</v>
      </c>
      <c r="G174" s="28">
        <v>5</v>
      </c>
      <c r="H174" s="28">
        <v>5</v>
      </c>
      <c r="I174" s="5"/>
      <c r="J174" s="5"/>
      <c r="K174" s="5"/>
      <c r="L174" s="5"/>
      <c r="M174" s="5"/>
    </row>
    <row r="175" spans="1:13" ht="31.5">
      <c r="A175" s="5"/>
      <c r="B175" s="73"/>
      <c r="C175" s="86"/>
      <c r="D175" s="86"/>
      <c r="E175" s="86"/>
      <c r="F175" s="11" t="s">
        <v>147</v>
      </c>
      <c r="G175" s="18">
        <v>5</v>
      </c>
      <c r="H175" s="18">
        <v>5</v>
      </c>
      <c r="I175" s="5"/>
      <c r="J175" s="5"/>
      <c r="K175" s="5"/>
      <c r="L175" s="5"/>
      <c r="M175" s="5"/>
    </row>
    <row r="176" spans="1:13" ht="48.75" customHeight="1">
      <c r="A176" s="5"/>
      <c r="B176" s="73"/>
      <c r="C176" s="86"/>
      <c r="D176" s="86"/>
      <c r="E176" s="86"/>
      <c r="F176" s="11" t="s">
        <v>148</v>
      </c>
      <c r="G176" s="18">
        <v>50</v>
      </c>
      <c r="H176" s="18"/>
      <c r="I176" s="18">
        <v>50</v>
      </c>
      <c r="J176" s="5"/>
      <c r="K176" s="5"/>
      <c r="L176" s="5"/>
      <c r="M176" s="5"/>
    </row>
    <row r="177" spans="1:13" ht="15.75">
      <c r="A177" s="5"/>
      <c r="B177" s="73"/>
      <c r="C177" s="86"/>
      <c r="D177" s="86"/>
      <c r="E177" s="86"/>
      <c r="F177" s="8" t="s">
        <v>26</v>
      </c>
      <c r="G177" s="18"/>
      <c r="H177" s="18"/>
      <c r="I177" s="5"/>
      <c r="J177" s="5"/>
      <c r="K177" s="5"/>
      <c r="L177" s="5"/>
      <c r="M177" s="5"/>
    </row>
    <row r="178" spans="1:13" ht="31.5">
      <c r="A178" s="5"/>
      <c r="B178" s="73"/>
      <c r="C178" s="86"/>
      <c r="D178" s="86"/>
      <c r="E178" s="86"/>
      <c r="F178" s="11" t="s">
        <v>149</v>
      </c>
      <c r="G178" s="28">
        <v>2</v>
      </c>
      <c r="H178" s="28"/>
      <c r="I178" s="5"/>
      <c r="J178" s="5"/>
      <c r="K178" s="5"/>
      <c r="L178" s="5"/>
      <c r="M178" s="5"/>
    </row>
    <row r="179" spans="1:13" ht="31.5">
      <c r="A179" s="5"/>
      <c r="B179" s="73"/>
      <c r="C179" s="86"/>
      <c r="D179" s="86"/>
      <c r="E179" s="86"/>
      <c r="F179" s="11" t="s">
        <v>150</v>
      </c>
      <c r="G179" s="28">
        <v>15</v>
      </c>
      <c r="H179" s="28">
        <v>15</v>
      </c>
      <c r="I179" s="5"/>
      <c r="J179" s="5"/>
      <c r="K179" s="5"/>
      <c r="L179" s="5"/>
      <c r="M179" s="5"/>
    </row>
    <row r="180" spans="1:13" ht="31.5">
      <c r="A180" s="5"/>
      <c r="B180" s="73"/>
      <c r="C180" s="86"/>
      <c r="D180" s="86"/>
      <c r="E180" s="86"/>
      <c r="F180" s="10" t="s">
        <v>151</v>
      </c>
      <c r="G180" s="28">
        <v>15</v>
      </c>
      <c r="H180" s="28"/>
      <c r="I180" s="5"/>
      <c r="J180" s="5"/>
      <c r="K180" s="5"/>
      <c r="L180" s="5"/>
      <c r="M180" s="5"/>
    </row>
    <row r="181" spans="1:13" ht="15.75">
      <c r="A181" s="5"/>
      <c r="B181" s="73"/>
      <c r="C181" s="86"/>
      <c r="D181" s="86"/>
      <c r="E181" s="86"/>
      <c r="F181" s="40" t="s">
        <v>152</v>
      </c>
      <c r="G181" s="24">
        <v>3</v>
      </c>
      <c r="H181" s="24"/>
      <c r="I181" s="5"/>
      <c r="J181" s="5"/>
      <c r="K181" s="5"/>
      <c r="L181" s="5"/>
      <c r="M181" s="5"/>
    </row>
    <row r="182" spans="1:13" ht="15.75">
      <c r="A182" s="5"/>
      <c r="B182" s="74"/>
      <c r="C182" s="81"/>
      <c r="D182" s="81"/>
      <c r="E182" s="81"/>
      <c r="F182" s="29" t="s">
        <v>35</v>
      </c>
      <c r="G182" s="24">
        <f>G181+G180+G179+G178+G176+G175+G174+G173+G172</f>
        <v>105</v>
      </c>
      <c r="H182" s="24">
        <f>H179+H175+H174+H173+H172</f>
        <v>35</v>
      </c>
      <c r="I182" s="5">
        <v>50</v>
      </c>
      <c r="J182" s="5">
        <v>13</v>
      </c>
      <c r="K182" s="5">
        <v>9</v>
      </c>
      <c r="L182" s="5">
        <v>4</v>
      </c>
      <c r="M182" s="15">
        <v>1</v>
      </c>
    </row>
    <row r="183" spans="1:13" ht="31.5">
      <c r="A183" s="41">
        <v>13</v>
      </c>
      <c r="B183" s="80" t="s">
        <v>267</v>
      </c>
      <c r="C183" s="42" t="s">
        <v>153</v>
      </c>
      <c r="D183" s="7" t="s">
        <v>76</v>
      </c>
      <c r="E183" s="16" t="s">
        <v>38</v>
      </c>
      <c r="F183" s="8" t="s">
        <v>17</v>
      </c>
      <c r="G183" s="24"/>
      <c r="H183" s="24"/>
      <c r="I183" s="5"/>
      <c r="J183" s="5"/>
      <c r="K183" s="5"/>
      <c r="L183" s="5"/>
      <c r="M183" s="5"/>
    </row>
    <row r="184" spans="1:13" ht="47.25">
      <c r="A184" s="5"/>
      <c r="B184" s="81"/>
      <c r="C184" s="8" t="s">
        <v>154</v>
      </c>
      <c r="D184" s="7" t="s">
        <v>79</v>
      </c>
      <c r="E184" s="80"/>
      <c r="F184" s="11" t="s">
        <v>301</v>
      </c>
      <c r="G184" s="18">
        <v>5</v>
      </c>
      <c r="H184" s="43">
        <v>5</v>
      </c>
      <c r="I184" s="5"/>
      <c r="J184" s="5"/>
      <c r="K184" s="5"/>
      <c r="L184" s="5"/>
      <c r="M184" s="5"/>
    </row>
    <row r="185" spans="1:13" ht="47.25">
      <c r="A185" s="5"/>
      <c r="B185" s="59"/>
      <c r="C185" s="82"/>
      <c r="D185" s="82"/>
      <c r="E185" s="86"/>
      <c r="F185" s="11" t="s">
        <v>302</v>
      </c>
      <c r="G185" s="23">
        <v>3</v>
      </c>
      <c r="H185" s="43">
        <v>3</v>
      </c>
      <c r="I185" s="5"/>
      <c r="J185" s="5"/>
      <c r="K185" s="5"/>
      <c r="L185" s="5"/>
      <c r="M185" s="5"/>
    </row>
    <row r="186" spans="1:13" ht="47.25">
      <c r="A186" s="5"/>
      <c r="B186" s="73"/>
      <c r="C186" s="83"/>
      <c r="D186" s="83"/>
      <c r="E186" s="86"/>
      <c r="F186" s="36" t="s">
        <v>155</v>
      </c>
      <c r="G186" s="23">
        <v>5</v>
      </c>
      <c r="H186" s="43"/>
      <c r="I186" s="5"/>
      <c r="J186" s="5"/>
      <c r="K186" s="5"/>
      <c r="L186" s="5"/>
      <c r="M186" s="5"/>
    </row>
    <row r="187" spans="1:13" ht="49.5" customHeight="1">
      <c r="A187" s="5"/>
      <c r="B187" s="73"/>
      <c r="C187" s="83"/>
      <c r="D187" s="83"/>
      <c r="E187" s="86"/>
      <c r="F187" s="36" t="s">
        <v>156</v>
      </c>
      <c r="G187" s="23">
        <v>1</v>
      </c>
      <c r="H187" s="43">
        <v>1</v>
      </c>
      <c r="I187" s="5"/>
      <c r="J187" s="5"/>
      <c r="K187" s="5"/>
      <c r="L187" s="5"/>
      <c r="M187" s="5"/>
    </row>
    <row r="188" spans="1:13" ht="15.75">
      <c r="A188" s="5"/>
      <c r="B188" s="73"/>
      <c r="C188" s="83"/>
      <c r="D188" s="83"/>
      <c r="E188" s="86"/>
      <c r="F188" s="8" t="s">
        <v>26</v>
      </c>
      <c r="G188" s="23"/>
      <c r="H188" s="43"/>
      <c r="I188" s="5"/>
      <c r="J188" s="5"/>
      <c r="K188" s="5"/>
      <c r="L188" s="5"/>
      <c r="M188" s="5"/>
    </row>
    <row r="189" spans="1:13" ht="31.5">
      <c r="A189" s="5"/>
      <c r="B189" s="73"/>
      <c r="C189" s="83"/>
      <c r="D189" s="83"/>
      <c r="E189" s="86"/>
      <c r="F189" s="11" t="s">
        <v>157</v>
      </c>
      <c r="G189" s="23">
        <v>15</v>
      </c>
      <c r="H189" s="43"/>
      <c r="I189" s="5"/>
      <c r="J189" s="5"/>
      <c r="K189" s="5"/>
      <c r="L189" s="5"/>
      <c r="M189" s="5"/>
    </row>
    <row r="190" spans="1:13" ht="31.5">
      <c r="A190" s="5"/>
      <c r="B190" s="73"/>
      <c r="C190" s="83"/>
      <c r="D190" s="83"/>
      <c r="E190" s="86"/>
      <c r="F190" s="11" t="s">
        <v>158</v>
      </c>
      <c r="G190" s="23">
        <v>3</v>
      </c>
      <c r="H190" s="43">
        <v>3</v>
      </c>
      <c r="I190" s="5"/>
      <c r="J190" s="5"/>
      <c r="K190" s="5"/>
      <c r="L190" s="5"/>
      <c r="M190" s="5"/>
    </row>
    <row r="191" spans="1:13" ht="31.5">
      <c r="A191" s="5"/>
      <c r="B191" s="73"/>
      <c r="C191" s="83"/>
      <c r="D191" s="83"/>
      <c r="E191" s="86"/>
      <c r="F191" s="11" t="s">
        <v>159</v>
      </c>
      <c r="G191" s="23">
        <v>113</v>
      </c>
      <c r="H191" s="43">
        <v>113</v>
      </c>
      <c r="I191" s="5"/>
      <c r="J191" s="5"/>
      <c r="K191" s="5"/>
      <c r="L191" s="5"/>
      <c r="M191" s="5"/>
    </row>
    <row r="192" spans="1:13" ht="47.25">
      <c r="A192" s="5"/>
      <c r="B192" s="73"/>
      <c r="C192" s="83"/>
      <c r="D192" s="83"/>
      <c r="E192" s="86"/>
      <c r="F192" s="11" t="s">
        <v>160</v>
      </c>
      <c r="G192" s="23">
        <v>80</v>
      </c>
      <c r="H192" s="43">
        <v>80</v>
      </c>
      <c r="I192" s="5"/>
      <c r="J192" s="5"/>
      <c r="K192" s="5"/>
      <c r="L192" s="5"/>
      <c r="M192" s="5"/>
    </row>
    <row r="193" spans="1:13" ht="63">
      <c r="A193" s="5"/>
      <c r="B193" s="73"/>
      <c r="C193" s="83"/>
      <c r="D193" s="83"/>
      <c r="E193" s="86"/>
      <c r="F193" s="11" t="s">
        <v>161</v>
      </c>
      <c r="G193" s="23">
        <v>80</v>
      </c>
      <c r="H193" s="43"/>
      <c r="I193" s="5"/>
      <c r="J193" s="5"/>
      <c r="K193" s="5"/>
      <c r="L193" s="5"/>
      <c r="M193" s="5"/>
    </row>
    <row r="194" spans="1:13" ht="47.25">
      <c r="A194" s="5"/>
      <c r="B194" s="73"/>
      <c r="C194" s="83"/>
      <c r="D194" s="83"/>
      <c r="E194" s="86"/>
      <c r="F194" s="11" t="s">
        <v>162</v>
      </c>
      <c r="G194" s="23">
        <v>1</v>
      </c>
      <c r="H194" s="43">
        <v>1</v>
      </c>
      <c r="I194" s="5"/>
      <c r="J194" s="5"/>
      <c r="K194" s="5"/>
      <c r="L194" s="5"/>
      <c r="M194" s="5"/>
    </row>
    <row r="195" spans="1:13" ht="15.75">
      <c r="A195" s="5"/>
      <c r="B195" s="74"/>
      <c r="C195" s="85"/>
      <c r="D195" s="85"/>
      <c r="E195" s="81"/>
      <c r="F195" s="29" t="s">
        <v>35</v>
      </c>
      <c r="G195" s="23">
        <f>G193+G194+G192+G191+G190+G189+G187+G186+G185+G184</f>
        <v>306</v>
      </c>
      <c r="H195" s="43">
        <f>H194+H192+H191+H190+H187+H185+H184</f>
        <v>206</v>
      </c>
      <c r="I195" s="5"/>
      <c r="J195" s="5">
        <v>13</v>
      </c>
      <c r="K195" s="5">
        <v>9</v>
      </c>
      <c r="L195" s="5">
        <v>4</v>
      </c>
      <c r="M195" s="15">
        <v>1</v>
      </c>
    </row>
    <row r="196" spans="1:13" ht="31.5">
      <c r="A196" s="41">
        <v>14</v>
      </c>
      <c r="B196" s="80" t="s">
        <v>268</v>
      </c>
      <c r="C196" s="44" t="s">
        <v>163</v>
      </c>
      <c r="D196" s="7" t="s">
        <v>120</v>
      </c>
      <c r="E196" s="16" t="s">
        <v>77</v>
      </c>
      <c r="F196" s="8" t="s">
        <v>17</v>
      </c>
      <c r="G196" s="5"/>
      <c r="H196" s="5"/>
      <c r="I196" s="5"/>
      <c r="J196" s="5"/>
      <c r="K196" s="5"/>
      <c r="L196" s="5"/>
      <c r="M196" s="5"/>
    </row>
    <row r="197" spans="1:13" ht="63">
      <c r="A197" s="5"/>
      <c r="B197" s="81"/>
      <c r="C197" s="9" t="s">
        <v>164</v>
      </c>
      <c r="D197" s="7" t="s">
        <v>132</v>
      </c>
      <c r="E197" s="80"/>
      <c r="F197" s="20" t="s">
        <v>165</v>
      </c>
      <c r="G197" s="18">
        <v>5</v>
      </c>
      <c r="H197" s="18">
        <v>5</v>
      </c>
      <c r="I197" s="5"/>
      <c r="J197" s="5"/>
      <c r="K197" s="5"/>
      <c r="L197" s="5"/>
      <c r="M197" s="5"/>
    </row>
    <row r="198" spans="1:13" ht="63">
      <c r="A198" s="5"/>
      <c r="B198" s="59"/>
      <c r="C198" s="80"/>
      <c r="D198" s="80"/>
      <c r="E198" s="86"/>
      <c r="F198" s="20" t="s">
        <v>166</v>
      </c>
      <c r="G198" s="18">
        <v>5</v>
      </c>
      <c r="H198" s="18">
        <v>5</v>
      </c>
      <c r="I198" s="5"/>
      <c r="J198" s="5"/>
      <c r="K198" s="5"/>
      <c r="L198" s="5"/>
      <c r="M198" s="5"/>
    </row>
    <row r="199" spans="1:13" ht="63">
      <c r="A199" s="5"/>
      <c r="B199" s="73"/>
      <c r="C199" s="86"/>
      <c r="D199" s="86"/>
      <c r="E199" s="86"/>
      <c r="F199" s="17" t="s">
        <v>167</v>
      </c>
      <c r="G199" s="18">
        <v>5</v>
      </c>
      <c r="H199" s="18">
        <v>5</v>
      </c>
      <c r="I199" s="5"/>
      <c r="J199" s="5"/>
      <c r="K199" s="5"/>
      <c r="L199" s="5"/>
      <c r="M199" s="5"/>
    </row>
    <row r="200" spans="1:13" ht="34.5" customHeight="1">
      <c r="A200" s="5"/>
      <c r="B200" s="73"/>
      <c r="C200" s="86"/>
      <c r="D200" s="86"/>
      <c r="E200" s="86"/>
      <c r="F200" s="11" t="s">
        <v>168</v>
      </c>
      <c r="G200" s="18">
        <v>1</v>
      </c>
      <c r="H200" s="18">
        <v>1</v>
      </c>
      <c r="I200" s="5"/>
      <c r="J200" s="5"/>
      <c r="K200" s="5"/>
      <c r="L200" s="5"/>
      <c r="M200" s="5"/>
    </row>
    <row r="201" spans="1:13" ht="47.25">
      <c r="A201" s="5"/>
      <c r="B201" s="73"/>
      <c r="C201" s="86"/>
      <c r="D201" s="86"/>
      <c r="E201" s="86"/>
      <c r="F201" s="11" t="s">
        <v>169</v>
      </c>
      <c r="G201" s="18">
        <v>1</v>
      </c>
      <c r="H201" s="18">
        <v>1</v>
      </c>
      <c r="I201" s="5"/>
      <c r="J201" s="5"/>
      <c r="K201" s="5"/>
      <c r="L201" s="5"/>
      <c r="M201" s="5"/>
    </row>
    <row r="202" spans="1:13" ht="15.75">
      <c r="A202" s="5"/>
      <c r="B202" s="73"/>
      <c r="C202" s="86"/>
      <c r="D202" s="86"/>
      <c r="E202" s="86"/>
      <c r="F202" s="8" t="s">
        <v>26</v>
      </c>
      <c r="G202" s="18"/>
      <c r="H202" s="18"/>
      <c r="I202" s="5"/>
      <c r="J202" s="5"/>
      <c r="K202" s="5"/>
      <c r="L202" s="5"/>
      <c r="M202" s="5"/>
    </row>
    <row r="203" spans="1:13" ht="47.25">
      <c r="A203" s="5"/>
      <c r="B203" s="73"/>
      <c r="C203" s="86"/>
      <c r="D203" s="86"/>
      <c r="E203" s="86"/>
      <c r="F203" s="11" t="s">
        <v>63</v>
      </c>
      <c r="G203" s="18">
        <v>5</v>
      </c>
      <c r="H203" s="18">
        <v>5</v>
      </c>
      <c r="I203" s="5"/>
      <c r="J203" s="5"/>
      <c r="K203" s="5"/>
      <c r="L203" s="5"/>
      <c r="M203" s="5"/>
    </row>
    <row r="204" spans="1:13" ht="63">
      <c r="A204" s="5"/>
      <c r="B204" s="73"/>
      <c r="C204" s="86"/>
      <c r="D204" s="86"/>
      <c r="E204" s="86"/>
      <c r="F204" s="11" t="s">
        <v>64</v>
      </c>
      <c r="G204" s="18">
        <v>10</v>
      </c>
      <c r="H204" s="18">
        <v>10</v>
      </c>
      <c r="I204" s="5"/>
      <c r="J204" s="5"/>
      <c r="K204" s="5"/>
      <c r="L204" s="5"/>
      <c r="M204" s="5"/>
    </row>
    <row r="205" spans="1:13" ht="31.5">
      <c r="A205" s="5"/>
      <c r="B205" s="73"/>
      <c r="C205" s="86"/>
      <c r="D205" s="86"/>
      <c r="E205" s="86"/>
      <c r="F205" s="11" t="s">
        <v>170</v>
      </c>
      <c r="G205" s="18">
        <v>10</v>
      </c>
      <c r="H205" s="23">
        <v>10</v>
      </c>
      <c r="I205" s="5"/>
      <c r="J205" s="5"/>
      <c r="K205" s="5"/>
      <c r="L205" s="5"/>
      <c r="M205" s="5"/>
    </row>
    <row r="206" spans="1:13" ht="47.25">
      <c r="A206" s="5"/>
      <c r="B206" s="73"/>
      <c r="C206" s="86"/>
      <c r="D206" s="86"/>
      <c r="E206" s="86"/>
      <c r="F206" s="11" t="s">
        <v>66</v>
      </c>
      <c r="G206" s="18">
        <v>10</v>
      </c>
      <c r="H206" s="23">
        <v>10</v>
      </c>
      <c r="I206" s="5"/>
      <c r="J206" s="5"/>
      <c r="K206" s="5"/>
      <c r="L206" s="5"/>
      <c r="M206" s="5"/>
    </row>
    <row r="207" spans="1:13" ht="63">
      <c r="A207" s="5"/>
      <c r="B207" s="73"/>
      <c r="C207" s="86"/>
      <c r="D207" s="86"/>
      <c r="E207" s="86"/>
      <c r="F207" s="11" t="s">
        <v>171</v>
      </c>
      <c r="G207" s="18">
        <v>15</v>
      </c>
      <c r="H207" s="18"/>
      <c r="I207" s="5"/>
      <c r="J207" s="5"/>
      <c r="K207" s="5"/>
      <c r="L207" s="5"/>
      <c r="M207" s="5"/>
    </row>
    <row r="208" spans="1:13" ht="63">
      <c r="A208" s="5"/>
      <c r="B208" s="73"/>
      <c r="C208" s="86"/>
      <c r="D208" s="86"/>
      <c r="E208" s="86"/>
      <c r="F208" s="11" t="s">
        <v>172</v>
      </c>
      <c r="G208" s="18">
        <v>7</v>
      </c>
      <c r="H208" s="18"/>
      <c r="I208" s="5"/>
      <c r="J208" s="5"/>
      <c r="K208" s="5"/>
      <c r="L208" s="5"/>
      <c r="M208" s="5"/>
    </row>
    <row r="209" spans="1:13" ht="47.25">
      <c r="A209" s="5"/>
      <c r="B209" s="73"/>
      <c r="C209" s="86"/>
      <c r="D209" s="86"/>
      <c r="E209" s="86"/>
      <c r="F209" s="11" t="s">
        <v>173</v>
      </c>
      <c r="G209" s="18">
        <v>1</v>
      </c>
      <c r="H209" s="23"/>
      <c r="I209" s="5"/>
      <c r="J209" s="5"/>
      <c r="K209" s="5"/>
      <c r="L209" s="5"/>
      <c r="M209" s="5"/>
    </row>
    <row r="210" spans="1:13" ht="31.5">
      <c r="A210" s="5"/>
      <c r="B210" s="73"/>
      <c r="C210" s="86"/>
      <c r="D210" s="86"/>
      <c r="E210" s="86"/>
      <c r="F210" s="11" t="s">
        <v>71</v>
      </c>
      <c r="G210" s="23">
        <v>1</v>
      </c>
      <c r="H210" s="23"/>
      <c r="I210" s="5"/>
      <c r="J210" s="5"/>
      <c r="K210" s="5"/>
      <c r="L210" s="5"/>
      <c r="M210" s="5"/>
    </row>
    <row r="211" spans="1:13" ht="15.75">
      <c r="A211" s="5"/>
      <c r="B211" s="74"/>
      <c r="C211" s="81"/>
      <c r="D211" s="81"/>
      <c r="E211" s="81"/>
      <c r="F211" s="45" t="s">
        <v>35</v>
      </c>
      <c r="G211" s="23">
        <f>G210+G208+G207+G206+G205+G204+G203+G201+G200+G199+G198+G197</f>
        <v>75</v>
      </c>
      <c r="H211" s="23">
        <f>H206+H205+H204+H203+H201+H200+H199+H198+H197</f>
        <v>52</v>
      </c>
      <c r="I211" s="5"/>
      <c r="J211" s="5">
        <v>13</v>
      </c>
      <c r="K211" s="5">
        <v>9</v>
      </c>
      <c r="L211" s="5">
        <v>4</v>
      </c>
      <c r="M211" s="15">
        <v>1</v>
      </c>
    </row>
    <row r="212" spans="1:13" ht="47.25">
      <c r="A212" s="41">
        <v>15</v>
      </c>
      <c r="B212" s="80" t="s">
        <v>269</v>
      </c>
      <c r="C212" s="30" t="s">
        <v>174</v>
      </c>
      <c r="D212" s="7" t="s">
        <v>175</v>
      </c>
      <c r="E212" s="16" t="s">
        <v>77</v>
      </c>
      <c r="F212" s="8" t="s">
        <v>17</v>
      </c>
      <c r="G212" s="23"/>
      <c r="H212" s="43"/>
      <c r="I212" s="5"/>
      <c r="J212" s="5"/>
      <c r="K212" s="5"/>
      <c r="L212" s="5"/>
      <c r="M212" s="5"/>
    </row>
    <row r="213" spans="1:13" ht="63">
      <c r="A213" s="5"/>
      <c r="B213" s="81"/>
      <c r="C213" s="8" t="s">
        <v>176</v>
      </c>
      <c r="D213" s="7" t="s">
        <v>19</v>
      </c>
      <c r="E213" s="80"/>
      <c r="F213" s="20" t="s">
        <v>165</v>
      </c>
      <c r="G213" s="23">
        <v>5</v>
      </c>
      <c r="H213" s="43">
        <v>5</v>
      </c>
      <c r="I213" s="5"/>
      <c r="J213" s="5"/>
      <c r="K213" s="5"/>
      <c r="L213" s="5"/>
      <c r="M213" s="5"/>
    </row>
    <row r="214" spans="1:13" ht="63">
      <c r="A214" s="5"/>
      <c r="B214" s="59"/>
      <c r="C214" s="82"/>
      <c r="D214" s="82"/>
      <c r="E214" s="86"/>
      <c r="F214" s="20" t="s">
        <v>166</v>
      </c>
      <c r="G214" s="23">
        <v>5</v>
      </c>
      <c r="H214" s="43">
        <v>5</v>
      </c>
      <c r="I214" s="5"/>
      <c r="J214" s="5"/>
      <c r="K214" s="5"/>
      <c r="L214" s="5"/>
      <c r="M214" s="5"/>
    </row>
    <row r="215" spans="1:13" ht="36" customHeight="1">
      <c r="A215" s="5"/>
      <c r="B215" s="73"/>
      <c r="C215" s="83"/>
      <c r="D215" s="83"/>
      <c r="E215" s="86"/>
      <c r="F215" s="10" t="s">
        <v>177</v>
      </c>
      <c r="G215" s="23">
        <v>1</v>
      </c>
      <c r="H215" s="43">
        <v>1</v>
      </c>
      <c r="I215" s="5"/>
      <c r="J215" s="5"/>
      <c r="K215" s="5"/>
      <c r="L215" s="5"/>
      <c r="M215" s="5"/>
    </row>
    <row r="216" spans="1:13" ht="37.5" customHeight="1">
      <c r="A216" s="5"/>
      <c r="B216" s="73"/>
      <c r="C216" s="83"/>
      <c r="D216" s="83"/>
      <c r="E216" s="86"/>
      <c r="F216" s="11" t="s">
        <v>168</v>
      </c>
      <c r="G216" s="23">
        <v>5</v>
      </c>
      <c r="H216" s="43">
        <v>5</v>
      </c>
      <c r="I216" s="5"/>
      <c r="J216" s="5"/>
      <c r="K216" s="5"/>
      <c r="L216" s="5"/>
      <c r="M216" s="5"/>
    </row>
    <row r="217" spans="1:13" ht="15.75">
      <c r="A217" s="5"/>
      <c r="B217" s="73"/>
      <c r="C217" s="83"/>
      <c r="D217" s="83"/>
      <c r="E217" s="86"/>
      <c r="F217" s="8" t="s">
        <v>26</v>
      </c>
      <c r="G217" s="23"/>
      <c r="H217" s="43"/>
      <c r="I217" s="5"/>
      <c r="J217" s="5"/>
      <c r="K217" s="5"/>
      <c r="L217" s="5"/>
      <c r="M217" s="5"/>
    </row>
    <row r="218" spans="1:13" ht="47.25">
      <c r="A218" s="5"/>
      <c r="B218" s="73"/>
      <c r="C218" s="83"/>
      <c r="D218" s="83"/>
      <c r="E218" s="86"/>
      <c r="F218" s="11" t="s">
        <v>178</v>
      </c>
      <c r="G218" s="18">
        <v>5</v>
      </c>
      <c r="H218" s="18"/>
      <c r="I218" s="5"/>
      <c r="J218" s="5"/>
      <c r="K218" s="5"/>
      <c r="L218" s="5"/>
      <c r="M218" s="5"/>
    </row>
    <row r="219" spans="1:13" ht="48" customHeight="1">
      <c r="A219" s="5"/>
      <c r="B219" s="73"/>
      <c r="C219" s="83"/>
      <c r="D219" s="83"/>
      <c r="E219" s="86"/>
      <c r="F219" s="11" t="s">
        <v>179</v>
      </c>
      <c r="G219" s="18">
        <v>5</v>
      </c>
      <c r="H219" s="23"/>
      <c r="I219" s="5"/>
      <c r="J219" s="5"/>
      <c r="K219" s="5"/>
      <c r="L219" s="5"/>
      <c r="M219" s="5"/>
    </row>
    <row r="220" spans="1:13" ht="34.5" customHeight="1">
      <c r="A220" s="5"/>
      <c r="B220" s="73"/>
      <c r="C220" s="83"/>
      <c r="D220" s="83"/>
      <c r="E220" s="86"/>
      <c r="F220" s="11" t="s">
        <v>180</v>
      </c>
      <c r="G220" s="18">
        <v>2</v>
      </c>
      <c r="H220" s="23">
        <v>2</v>
      </c>
      <c r="I220" s="5"/>
      <c r="J220" s="5"/>
      <c r="K220" s="5"/>
      <c r="L220" s="5"/>
      <c r="M220" s="5"/>
    </row>
    <row r="221" spans="1:13" ht="48.75" customHeight="1">
      <c r="A221" s="5"/>
      <c r="B221" s="73"/>
      <c r="C221" s="83"/>
      <c r="D221" s="83"/>
      <c r="E221" s="86"/>
      <c r="F221" s="11" t="s">
        <v>181</v>
      </c>
      <c r="G221" s="23">
        <v>5</v>
      </c>
      <c r="H221" s="23">
        <v>5</v>
      </c>
      <c r="I221" s="5"/>
      <c r="J221" s="5"/>
      <c r="K221" s="5"/>
      <c r="L221" s="5"/>
      <c r="M221" s="5"/>
    </row>
    <row r="222" spans="1:13" ht="47.25" customHeight="1">
      <c r="A222" s="5"/>
      <c r="B222" s="73"/>
      <c r="C222" s="83"/>
      <c r="D222" s="83"/>
      <c r="E222" s="86"/>
      <c r="F222" s="11" t="s">
        <v>182</v>
      </c>
      <c r="G222" s="23">
        <v>5</v>
      </c>
      <c r="H222" s="23">
        <v>5</v>
      </c>
      <c r="I222" s="5"/>
      <c r="J222" s="5"/>
      <c r="K222" s="5"/>
      <c r="L222" s="5"/>
      <c r="M222" s="5"/>
    </row>
    <row r="223" spans="1:13" ht="47.25">
      <c r="A223" s="5"/>
      <c r="B223" s="73"/>
      <c r="C223" s="83"/>
      <c r="D223" s="83"/>
      <c r="E223" s="86"/>
      <c r="F223" s="11" t="s">
        <v>183</v>
      </c>
      <c r="G223" s="18">
        <v>5</v>
      </c>
      <c r="H223" s="23">
        <v>5</v>
      </c>
      <c r="I223" s="5"/>
      <c r="J223" s="5"/>
      <c r="K223" s="5"/>
      <c r="L223" s="5"/>
      <c r="M223" s="5"/>
    </row>
    <row r="224" spans="1:13" ht="15.75">
      <c r="A224" s="5"/>
      <c r="B224" s="74"/>
      <c r="C224" s="85"/>
      <c r="D224" s="85"/>
      <c r="E224" s="81"/>
      <c r="F224" s="29" t="s">
        <v>35</v>
      </c>
      <c r="G224" s="24">
        <f>G223+G222+G221+G220+G219+G218+G216+G215+G214+G213</f>
        <v>43</v>
      </c>
      <c r="H224" s="24">
        <f>H223+H222+H221+H220+H216+H215+H214+H213</f>
        <v>33</v>
      </c>
      <c r="I224" s="5"/>
      <c r="J224" s="5">
        <v>13</v>
      </c>
      <c r="K224" s="5">
        <v>9</v>
      </c>
      <c r="L224" s="5">
        <v>4</v>
      </c>
      <c r="M224" s="15">
        <v>1</v>
      </c>
    </row>
    <row r="225" spans="1:13" ht="31.5">
      <c r="A225" s="16">
        <v>16</v>
      </c>
      <c r="B225" s="80" t="s">
        <v>270</v>
      </c>
      <c r="C225" s="6" t="s">
        <v>184</v>
      </c>
      <c r="D225" s="7" t="s">
        <v>175</v>
      </c>
      <c r="E225" s="16" t="s">
        <v>38</v>
      </c>
      <c r="F225" s="8" t="s">
        <v>17</v>
      </c>
      <c r="G225" s="18"/>
      <c r="H225" s="46"/>
      <c r="I225" s="5"/>
      <c r="J225" s="5"/>
      <c r="K225" s="5"/>
      <c r="L225" s="5"/>
      <c r="M225" s="5"/>
    </row>
    <row r="226" spans="1:13" ht="63">
      <c r="A226" s="5"/>
      <c r="B226" s="81"/>
      <c r="C226" s="8" t="s">
        <v>185</v>
      </c>
      <c r="D226" s="7" t="s">
        <v>19</v>
      </c>
      <c r="E226" s="80"/>
      <c r="F226" s="20" t="s">
        <v>186</v>
      </c>
      <c r="G226" s="23">
        <v>5</v>
      </c>
      <c r="H226" s="23">
        <v>5</v>
      </c>
      <c r="I226" s="5"/>
      <c r="J226" s="5"/>
      <c r="K226" s="5"/>
      <c r="L226" s="5"/>
      <c r="M226" s="5"/>
    </row>
    <row r="227" spans="1:13" ht="47.25">
      <c r="A227" s="5"/>
      <c r="B227" s="59"/>
      <c r="C227" s="82"/>
      <c r="D227" s="82"/>
      <c r="E227" s="86"/>
      <c r="F227" s="20" t="s">
        <v>187</v>
      </c>
      <c r="G227" s="23">
        <v>5</v>
      </c>
      <c r="H227" s="23">
        <v>5</v>
      </c>
      <c r="I227" s="5"/>
      <c r="J227" s="5"/>
      <c r="K227" s="5"/>
      <c r="L227" s="5"/>
      <c r="M227" s="5"/>
    </row>
    <row r="228" spans="1:13" ht="47.25">
      <c r="A228" s="5"/>
      <c r="B228" s="73"/>
      <c r="C228" s="83"/>
      <c r="D228" s="83"/>
      <c r="E228" s="86"/>
      <c r="F228" s="17" t="s">
        <v>188</v>
      </c>
      <c r="G228" s="23">
        <v>5</v>
      </c>
      <c r="H228" s="23">
        <v>5</v>
      </c>
      <c r="I228" s="5"/>
      <c r="J228" s="5"/>
      <c r="K228" s="5"/>
      <c r="L228" s="5"/>
      <c r="M228" s="5"/>
    </row>
    <row r="229" spans="1:13" ht="47.25" customHeight="1">
      <c r="A229" s="5"/>
      <c r="B229" s="73"/>
      <c r="C229" s="83"/>
      <c r="D229" s="83"/>
      <c r="E229" s="86"/>
      <c r="F229" s="10" t="s">
        <v>189</v>
      </c>
      <c r="G229" s="18">
        <v>1</v>
      </c>
      <c r="H229" s="46">
        <v>1</v>
      </c>
      <c r="I229" s="5"/>
      <c r="J229" s="5"/>
      <c r="K229" s="5"/>
      <c r="L229" s="5"/>
      <c r="M229" s="5"/>
    </row>
    <row r="230" spans="1:13" ht="56.25" customHeight="1">
      <c r="A230" s="5"/>
      <c r="B230" s="73"/>
      <c r="C230" s="83"/>
      <c r="D230" s="83"/>
      <c r="E230" s="86"/>
      <c r="F230" s="31" t="s">
        <v>190</v>
      </c>
      <c r="G230" s="5">
        <v>1</v>
      </c>
      <c r="H230" s="46"/>
      <c r="I230" s="5">
        <v>1</v>
      </c>
      <c r="J230" s="5"/>
      <c r="K230" s="5"/>
      <c r="L230" s="5"/>
      <c r="M230" s="5"/>
    </row>
    <row r="231" spans="1:13" ht="52.5" customHeight="1">
      <c r="A231" s="5"/>
      <c r="B231" s="73"/>
      <c r="C231" s="83"/>
      <c r="D231" s="83"/>
      <c r="E231" s="86"/>
      <c r="F231" s="31" t="s">
        <v>286</v>
      </c>
      <c r="G231" s="18">
        <v>5</v>
      </c>
      <c r="H231" s="46"/>
      <c r="I231" s="5">
        <v>5</v>
      </c>
      <c r="J231" s="5"/>
      <c r="K231" s="5"/>
      <c r="L231" s="5"/>
      <c r="M231" s="5"/>
    </row>
    <row r="232" spans="1:13" ht="15.75">
      <c r="A232" s="5"/>
      <c r="B232" s="73"/>
      <c r="C232" s="83"/>
      <c r="D232" s="83"/>
      <c r="E232" s="86"/>
      <c r="F232" s="8" t="s">
        <v>26</v>
      </c>
      <c r="G232" s="24"/>
      <c r="H232" s="24"/>
      <c r="I232" s="5"/>
      <c r="J232" s="5"/>
      <c r="K232" s="5"/>
      <c r="L232" s="5"/>
      <c r="M232" s="5"/>
    </row>
    <row r="233" spans="1:13" ht="31.5">
      <c r="A233" s="5"/>
      <c r="B233" s="73"/>
      <c r="C233" s="83"/>
      <c r="D233" s="83"/>
      <c r="E233" s="86"/>
      <c r="F233" s="11" t="s">
        <v>191</v>
      </c>
      <c r="G233" s="23">
        <v>5</v>
      </c>
      <c r="H233" s="18">
        <v>5</v>
      </c>
      <c r="I233" s="5"/>
      <c r="J233" s="5"/>
      <c r="K233" s="5"/>
      <c r="L233" s="5"/>
      <c r="M233" s="5"/>
    </row>
    <row r="234" spans="1:13" ht="47.25">
      <c r="A234" s="5"/>
      <c r="B234" s="73"/>
      <c r="C234" s="83"/>
      <c r="D234" s="83"/>
      <c r="E234" s="86"/>
      <c r="F234" s="11" t="s">
        <v>192</v>
      </c>
      <c r="G234" s="23">
        <v>100</v>
      </c>
      <c r="H234" s="23">
        <v>100</v>
      </c>
      <c r="I234" s="5"/>
      <c r="J234" s="5"/>
      <c r="K234" s="5"/>
      <c r="L234" s="5"/>
      <c r="M234" s="5"/>
    </row>
    <row r="235" spans="1:13" ht="47.25">
      <c r="A235" s="5"/>
      <c r="B235" s="73"/>
      <c r="C235" s="83"/>
      <c r="D235" s="83"/>
      <c r="E235" s="86"/>
      <c r="F235" s="11" t="s">
        <v>193</v>
      </c>
      <c r="G235" s="23">
        <v>5</v>
      </c>
      <c r="H235" s="23">
        <v>5</v>
      </c>
      <c r="I235" s="5"/>
      <c r="J235" s="5"/>
      <c r="K235" s="5"/>
      <c r="L235" s="5"/>
      <c r="M235" s="5"/>
    </row>
    <row r="236" spans="1:13" ht="47.25">
      <c r="A236" s="5"/>
      <c r="B236" s="73"/>
      <c r="C236" s="83"/>
      <c r="D236" s="83"/>
      <c r="E236" s="86"/>
      <c r="F236" s="11" t="s">
        <v>194</v>
      </c>
      <c r="G236" s="23">
        <v>20</v>
      </c>
      <c r="H236" s="23">
        <v>20</v>
      </c>
      <c r="I236" s="5"/>
      <c r="J236" s="5"/>
      <c r="K236" s="5"/>
      <c r="L236" s="5"/>
      <c r="M236" s="5"/>
    </row>
    <row r="237" spans="1:13" ht="63">
      <c r="A237" s="5"/>
      <c r="B237" s="73"/>
      <c r="C237" s="83"/>
      <c r="D237" s="83"/>
      <c r="E237" s="86"/>
      <c r="F237" s="11" t="s">
        <v>195</v>
      </c>
      <c r="G237" s="23">
        <v>1</v>
      </c>
      <c r="H237" s="23">
        <v>1</v>
      </c>
      <c r="I237" s="5"/>
      <c r="J237" s="5"/>
      <c r="K237" s="5"/>
      <c r="L237" s="5"/>
      <c r="M237" s="5"/>
    </row>
    <row r="238" spans="1:13" ht="63">
      <c r="A238" s="5"/>
      <c r="B238" s="73"/>
      <c r="C238" s="83"/>
      <c r="D238" s="83"/>
      <c r="E238" s="86"/>
      <c r="F238" s="11" t="s">
        <v>196</v>
      </c>
      <c r="G238" s="18">
        <v>10</v>
      </c>
      <c r="H238" s="18">
        <v>10</v>
      </c>
      <c r="I238" s="5"/>
      <c r="J238" s="5"/>
      <c r="K238" s="5"/>
      <c r="L238" s="5"/>
      <c r="M238" s="5"/>
    </row>
    <row r="239" spans="1:13" ht="31.5">
      <c r="A239" s="5"/>
      <c r="B239" s="73"/>
      <c r="C239" s="83"/>
      <c r="D239" s="83"/>
      <c r="E239" s="86"/>
      <c r="F239" s="11" t="s">
        <v>197</v>
      </c>
      <c r="G239" s="18">
        <v>30</v>
      </c>
      <c r="H239" s="18">
        <v>30</v>
      </c>
      <c r="I239" s="5"/>
      <c r="J239" s="5"/>
      <c r="K239" s="5"/>
      <c r="L239" s="5"/>
      <c r="M239" s="5"/>
    </row>
    <row r="240" spans="1:13" ht="47.25">
      <c r="A240" s="5"/>
      <c r="B240" s="73"/>
      <c r="C240" s="83"/>
      <c r="D240" s="83"/>
      <c r="E240" s="86"/>
      <c r="F240" s="47" t="s">
        <v>198</v>
      </c>
      <c r="G240" s="18">
        <v>90</v>
      </c>
      <c r="H240" s="18"/>
      <c r="I240" s="5"/>
      <c r="J240" s="5"/>
      <c r="K240" s="5"/>
      <c r="L240" s="5"/>
      <c r="M240" s="5"/>
    </row>
    <row r="241" spans="1:13" ht="15.75">
      <c r="A241" s="5"/>
      <c r="B241" s="74"/>
      <c r="C241" s="85"/>
      <c r="D241" s="85"/>
      <c r="E241" s="81"/>
      <c r="F241" s="29" t="s">
        <v>35</v>
      </c>
      <c r="G241" s="38">
        <f>G240+G239+G238+G237+G236+G235+G234+G233+G231+G230+G229+G228+G227+G226</f>
        <v>283</v>
      </c>
      <c r="H241" s="38">
        <f>H239+H238+H237+H236+H235++H234+H233+H229+H228+H227+H226</f>
        <v>187</v>
      </c>
      <c r="I241" s="5">
        <f>SUM(I226:I240)</f>
        <v>6</v>
      </c>
      <c r="J241" s="5">
        <v>13</v>
      </c>
      <c r="K241" s="5">
        <v>9</v>
      </c>
      <c r="L241" s="5">
        <v>4</v>
      </c>
      <c r="M241" s="15">
        <v>1</v>
      </c>
    </row>
    <row r="242" spans="1:13" ht="31.5">
      <c r="A242" s="16">
        <v>17</v>
      </c>
      <c r="B242" s="80" t="s">
        <v>271</v>
      </c>
      <c r="C242" s="6" t="s">
        <v>199</v>
      </c>
      <c r="D242" s="7" t="s">
        <v>175</v>
      </c>
      <c r="E242" s="16" t="s">
        <v>38</v>
      </c>
      <c r="F242" s="8" t="s">
        <v>17</v>
      </c>
      <c r="G242" s="38"/>
      <c r="H242" s="38"/>
      <c r="I242" s="5"/>
      <c r="J242" s="5"/>
      <c r="K242" s="5"/>
      <c r="L242" s="5"/>
      <c r="M242" s="5"/>
    </row>
    <row r="243" spans="1:13" ht="57.75" customHeight="1">
      <c r="A243" s="5"/>
      <c r="B243" s="81"/>
      <c r="C243" s="9" t="s">
        <v>200</v>
      </c>
      <c r="D243" s="7" t="s">
        <v>19</v>
      </c>
      <c r="E243" s="80"/>
      <c r="F243" s="31" t="s">
        <v>201</v>
      </c>
      <c r="G243" s="28">
        <v>15</v>
      </c>
      <c r="H243" s="28">
        <v>15</v>
      </c>
      <c r="I243" s="5"/>
      <c r="J243" s="5"/>
      <c r="K243" s="5"/>
      <c r="L243" s="5"/>
      <c r="M243" s="5"/>
    </row>
    <row r="244" spans="1:13" ht="68.25" customHeight="1">
      <c r="A244" s="5"/>
      <c r="B244" s="59"/>
      <c r="C244" s="80"/>
      <c r="D244" s="80"/>
      <c r="E244" s="86"/>
      <c r="F244" s="31" t="s">
        <v>202</v>
      </c>
      <c r="G244" s="28">
        <v>15</v>
      </c>
      <c r="H244" s="28">
        <v>15</v>
      </c>
      <c r="I244" s="5"/>
      <c r="J244" s="5"/>
      <c r="K244" s="5"/>
      <c r="L244" s="5"/>
      <c r="M244" s="5"/>
    </row>
    <row r="245" spans="1:13" ht="47.25">
      <c r="A245" s="5"/>
      <c r="B245" s="73"/>
      <c r="C245" s="86"/>
      <c r="D245" s="86"/>
      <c r="E245" s="86"/>
      <c r="F245" s="48" t="s">
        <v>203</v>
      </c>
      <c r="G245" s="49">
        <v>5</v>
      </c>
      <c r="H245" s="28">
        <v>5</v>
      </c>
      <c r="I245" s="5"/>
      <c r="J245" s="5"/>
      <c r="K245" s="5"/>
      <c r="L245" s="5"/>
      <c r="M245" s="5"/>
    </row>
    <row r="246" spans="1:13" ht="45" customHeight="1">
      <c r="A246" s="5"/>
      <c r="B246" s="73"/>
      <c r="C246" s="86"/>
      <c r="D246" s="86"/>
      <c r="E246" s="86"/>
      <c r="F246" s="48" t="s">
        <v>204</v>
      </c>
      <c r="G246" s="49">
        <v>1</v>
      </c>
      <c r="H246" s="28">
        <v>1</v>
      </c>
      <c r="I246" s="5"/>
      <c r="J246" s="5"/>
      <c r="K246" s="5"/>
      <c r="L246" s="5"/>
      <c r="M246" s="5"/>
    </row>
    <row r="247" spans="1:13" ht="51" customHeight="1">
      <c r="A247" s="5"/>
      <c r="B247" s="73"/>
      <c r="C247" s="86"/>
      <c r="D247" s="86"/>
      <c r="E247" s="86"/>
      <c r="F247" s="48" t="s">
        <v>205</v>
      </c>
      <c r="G247" s="49">
        <v>10</v>
      </c>
      <c r="H247" s="28">
        <v>10</v>
      </c>
      <c r="I247" s="5"/>
      <c r="J247" s="5"/>
      <c r="K247" s="5"/>
      <c r="L247" s="5"/>
      <c r="M247" s="5"/>
    </row>
    <row r="248" spans="1:13" ht="48" customHeight="1">
      <c r="A248" s="5"/>
      <c r="B248" s="73"/>
      <c r="C248" s="86"/>
      <c r="D248" s="86"/>
      <c r="E248" s="86"/>
      <c r="F248" s="48" t="s">
        <v>206</v>
      </c>
      <c r="G248" s="49">
        <v>5</v>
      </c>
      <c r="H248" s="28">
        <v>5</v>
      </c>
      <c r="I248" s="5"/>
      <c r="J248" s="5"/>
      <c r="K248" s="5"/>
      <c r="L248" s="5"/>
      <c r="M248" s="5"/>
    </row>
    <row r="249" spans="1:13" ht="15.75">
      <c r="A249" s="5"/>
      <c r="B249" s="73"/>
      <c r="C249" s="86"/>
      <c r="D249" s="86"/>
      <c r="E249" s="86"/>
      <c r="F249" s="8" t="s">
        <v>26</v>
      </c>
      <c r="G249" s="49"/>
      <c r="H249" s="28"/>
      <c r="I249" s="5"/>
      <c r="J249" s="5"/>
      <c r="K249" s="5"/>
      <c r="L249" s="5"/>
      <c r="M249" s="5"/>
    </row>
    <row r="250" spans="1:13" ht="31.5">
      <c r="A250" s="5"/>
      <c r="B250" s="73"/>
      <c r="C250" s="86"/>
      <c r="D250" s="86"/>
      <c r="E250" s="86"/>
      <c r="F250" s="11" t="s">
        <v>207</v>
      </c>
      <c r="G250" s="28">
        <v>25</v>
      </c>
      <c r="H250" s="28">
        <v>25</v>
      </c>
      <c r="I250" s="5"/>
      <c r="J250" s="5"/>
      <c r="K250" s="5"/>
      <c r="L250" s="5"/>
      <c r="M250" s="5"/>
    </row>
    <row r="251" spans="1:13" ht="32.25" customHeight="1">
      <c r="A251" s="5"/>
      <c r="B251" s="73"/>
      <c r="C251" s="86"/>
      <c r="D251" s="86"/>
      <c r="E251" s="86"/>
      <c r="F251" s="11" t="s">
        <v>208</v>
      </c>
      <c r="G251" s="28">
        <v>10</v>
      </c>
      <c r="H251" s="5"/>
      <c r="I251" s="5"/>
      <c r="J251" s="5"/>
      <c r="K251" s="5"/>
      <c r="L251" s="5"/>
      <c r="M251" s="5"/>
    </row>
    <row r="252" spans="1:13" ht="63">
      <c r="A252" s="5"/>
      <c r="B252" s="73"/>
      <c r="C252" s="86"/>
      <c r="D252" s="86"/>
      <c r="E252" s="86"/>
      <c r="F252" s="34" t="s">
        <v>209</v>
      </c>
      <c r="G252" s="28">
        <v>5</v>
      </c>
      <c r="H252" s="28">
        <v>5</v>
      </c>
      <c r="I252" s="5"/>
      <c r="J252" s="5"/>
      <c r="K252" s="5"/>
      <c r="L252" s="5"/>
      <c r="M252" s="5"/>
    </row>
    <row r="253" spans="1:13" ht="32.25" customHeight="1">
      <c r="A253" s="5"/>
      <c r="B253" s="73"/>
      <c r="C253" s="86"/>
      <c r="D253" s="86"/>
      <c r="E253" s="86"/>
      <c r="F253" s="10" t="s">
        <v>210</v>
      </c>
      <c r="G253" s="28">
        <v>163</v>
      </c>
      <c r="H253" s="28">
        <v>163</v>
      </c>
      <c r="I253" s="5"/>
      <c r="J253" s="5"/>
      <c r="K253" s="5"/>
      <c r="L253" s="5"/>
      <c r="M253" s="5"/>
    </row>
    <row r="254" spans="1:13" ht="31.5">
      <c r="A254" s="5"/>
      <c r="B254" s="73"/>
      <c r="C254" s="86"/>
      <c r="D254" s="86"/>
      <c r="E254" s="86"/>
      <c r="F254" s="48" t="s">
        <v>211</v>
      </c>
      <c r="G254" s="28">
        <v>5</v>
      </c>
      <c r="H254" s="28">
        <v>5</v>
      </c>
      <c r="I254" s="5"/>
      <c r="J254" s="5"/>
      <c r="K254" s="5"/>
      <c r="L254" s="5"/>
      <c r="M254" s="5"/>
    </row>
    <row r="255" spans="1:13" ht="47.25">
      <c r="A255" s="5"/>
      <c r="B255" s="73"/>
      <c r="C255" s="86"/>
      <c r="D255" s="86"/>
      <c r="E255" s="86"/>
      <c r="F255" s="48" t="s">
        <v>212</v>
      </c>
      <c r="G255" s="49">
        <v>5</v>
      </c>
      <c r="H255" s="28">
        <v>5</v>
      </c>
      <c r="I255" s="5"/>
      <c r="J255" s="5"/>
      <c r="K255" s="5"/>
      <c r="L255" s="5"/>
      <c r="M255" s="5"/>
    </row>
    <row r="256" spans="1:13" ht="63">
      <c r="A256" s="5"/>
      <c r="B256" s="73"/>
      <c r="C256" s="86"/>
      <c r="D256" s="86"/>
      <c r="E256" s="86"/>
      <c r="F256" s="11" t="s">
        <v>213</v>
      </c>
      <c r="G256" s="18">
        <v>51</v>
      </c>
      <c r="H256" s="18">
        <v>51</v>
      </c>
      <c r="I256" s="5"/>
      <c r="J256" s="5"/>
      <c r="K256" s="5"/>
      <c r="L256" s="5"/>
      <c r="M256" s="5"/>
    </row>
    <row r="257" spans="1:13" ht="47.25">
      <c r="A257" s="5"/>
      <c r="B257" s="73"/>
      <c r="C257" s="86"/>
      <c r="D257" s="86"/>
      <c r="E257" s="86"/>
      <c r="F257" s="11" t="s">
        <v>214</v>
      </c>
      <c r="G257" s="18">
        <v>102</v>
      </c>
      <c r="H257" s="18">
        <v>102</v>
      </c>
      <c r="I257" s="5"/>
      <c r="J257" s="5"/>
      <c r="K257" s="5"/>
      <c r="L257" s="5"/>
      <c r="M257" s="5"/>
    </row>
    <row r="258" spans="1:13" ht="47.25">
      <c r="A258" s="5"/>
      <c r="B258" s="73"/>
      <c r="C258" s="86"/>
      <c r="D258" s="86"/>
      <c r="E258" s="86"/>
      <c r="F258" s="11" t="s">
        <v>215</v>
      </c>
      <c r="G258" s="18">
        <v>100</v>
      </c>
      <c r="H258" s="18">
        <v>100</v>
      </c>
      <c r="I258" s="5"/>
      <c r="J258" s="5"/>
      <c r="K258" s="5"/>
      <c r="L258" s="5"/>
      <c r="M258" s="5"/>
    </row>
    <row r="259" spans="1:13" ht="47.25">
      <c r="A259" s="5"/>
      <c r="B259" s="73"/>
      <c r="C259" s="86"/>
      <c r="D259" s="86"/>
      <c r="E259" s="86"/>
      <c r="F259" s="11" t="s">
        <v>216</v>
      </c>
      <c r="G259" s="50">
        <v>100</v>
      </c>
      <c r="H259" s="50">
        <v>100</v>
      </c>
      <c r="I259" s="5"/>
      <c r="J259" s="5"/>
      <c r="K259" s="5"/>
      <c r="L259" s="5"/>
      <c r="M259" s="5"/>
    </row>
    <row r="260" spans="1:13" ht="15.75">
      <c r="A260" s="5"/>
      <c r="B260" s="74"/>
      <c r="C260" s="81"/>
      <c r="D260" s="81"/>
      <c r="E260" s="81"/>
      <c r="F260" s="14" t="s">
        <v>35</v>
      </c>
      <c r="G260" s="18">
        <f>G259+G258+G257+G256+G255+G254+G253+G252+G251+G250+G248+G247+G246+G245+G244+G243</f>
        <v>617</v>
      </c>
      <c r="H260" s="18">
        <f>H259+H258+H257+H256+H255+H254+H253+H252+H250+H248+H247+H246+H245+H244+H243</f>
        <v>607</v>
      </c>
      <c r="I260" s="5"/>
      <c r="J260" s="5">
        <v>13</v>
      </c>
      <c r="K260" s="5">
        <v>9</v>
      </c>
      <c r="L260" s="5">
        <v>4</v>
      </c>
      <c r="M260" s="15">
        <v>1</v>
      </c>
    </row>
    <row r="261" spans="1:13" ht="63">
      <c r="A261" s="16">
        <v>18</v>
      </c>
      <c r="B261" s="80" t="s">
        <v>272</v>
      </c>
      <c r="C261" s="6" t="s">
        <v>217</v>
      </c>
      <c r="D261" s="7" t="s">
        <v>175</v>
      </c>
      <c r="E261" s="16" t="s">
        <v>95</v>
      </c>
      <c r="F261" s="8" t="s">
        <v>17</v>
      </c>
      <c r="G261" s="49"/>
      <c r="H261" s="28"/>
      <c r="I261" s="5"/>
      <c r="J261" s="5"/>
      <c r="K261" s="5"/>
      <c r="L261" s="5"/>
      <c r="M261" s="5"/>
    </row>
    <row r="262" spans="1:13" ht="63">
      <c r="A262" s="5"/>
      <c r="B262" s="81"/>
      <c r="C262" s="8" t="s">
        <v>218</v>
      </c>
      <c r="D262" s="7" t="s">
        <v>19</v>
      </c>
      <c r="E262" s="82"/>
      <c r="F262" s="20" t="s">
        <v>219</v>
      </c>
      <c r="G262" s="49">
        <v>5</v>
      </c>
      <c r="H262" s="28">
        <v>5</v>
      </c>
      <c r="I262" s="5"/>
      <c r="J262" s="5"/>
      <c r="K262" s="5"/>
      <c r="L262" s="5"/>
      <c r="M262" s="5"/>
    </row>
    <row r="263" spans="1:13" ht="59.25" customHeight="1">
      <c r="A263" s="5"/>
      <c r="B263" s="59"/>
      <c r="C263" s="82"/>
      <c r="D263" s="82"/>
      <c r="E263" s="83"/>
      <c r="F263" s="31" t="s">
        <v>287</v>
      </c>
      <c r="G263" s="49">
        <v>200</v>
      </c>
      <c r="H263" s="28"/>
      <c r="I263" s="5"/>
      <c r="J263" s="5"/>
      <c r="K263" s="5"/>
      <c r="L263" s="5"/>
      <c r="M263" s="5"/>
    </row>
    <row r="264" spans="1:13" ht="47.25">
      <c r="A264" s="5"/>
      <c r="B264" s="73"/>
      <c r="C264" s="83"/>
      <c r="D264" s="83"/>
      <c r="E264" s="83"/>
      <c r="F264" s="10" t="s">
        <v>220</v>
      </c>
      <c r="G264" s="49">
        <v>5</v>
      </c>
      <c r="H264" s="28">
        <v>5</v>
      </c>
      <c r="I264" s="5"/>
      <c r="J264" s="5"/>
      <c r="K264" s="5"/>
      <c r="L264" s="5"/>
      <c r="M264" s="5"/>
    </row>
    <row r="265" spans="1:13" ht="63">
      <c r="A265" s="5"/>
      <c r="B265" s="73"/>
      <c r="C265" s="83"/>
      <c r="D265" s="83"/>
      <c r="E265" s="83"/>
      <c r="F265" s="51" t="s">
        <v>221</v>
      </c>
      <c r="G265" s="49">
        <v>5</v>
      </c>
      <c r="H265" s="28">
        <v>5</v>
      </c>
      <c r="I265" s="5"/>
      <c r="J265" s="5"/>
      <c r="K265" s="5"/>
      <c r="L265" s="5"/>
      <c r="M265" s="5"/>
    </row>
    <row r="266" spans="1:13" ht="15.75">
      <c r="A266" s="5"/>
      <c r="B266" s="73"/>
      <c r="C266" s="83"/>
      <c r="D266" s="83"/>
      <c r="E266" s="83"/>
      <c r="F266" s="8" t="s">
        <v>26</v>
      </c>
      <c r="G266" s="49"/>
      <c r="H266" s="28"/>
      <c r="I266" s="5"/>
      <c r="J266" s="5"/>
      <c r="K266" s="5"/>
      <c r="L266" s="5"/>
      <c r="M266" s="5"/>
    </row>
    <row r="267" spans="1:13" ht="63">
      <c r="A267" s="5"/>
      <c r="B267" s="73"/>
      <c r="C267" s="83"/>
      <c r="D267" s="83"/>
      <c r="E267" s="83"/>
      <c r="F267" s="11" t="s">
        <v>222</v>
      </c>
      <c r="G267" s="23">
        <v>2</v>
      </c>
      <c r="H267" s="23"/>
      <c r="I267" s="5"/>
      <c r="J267" s="5"/>
      <c r="K267" s="5"/>
      <c r="L267" s="5"/>
      <c r="M267" s="5"/>
    </row>
    <row r="268" spans="1:13" ht="47.25">
      <c r="A268" s="5"/>
      <c r="B268" s="73"/>
      <c r="C268" s="83"/>
      <c r="D268" s="83"/>
      <c r="E268" s="83"/>
      <c r="F268" s="11" t="s">
        <v>28</v>
      </c>
      <c r="G268" s="23">
        <v>25</v>
      </c>
      <c r="H268" s="23"/>
      <c r="I268" s="5"/>
      <c r="J268" s="5"/>
      <c r="K268" s="5"/>
      <c r="L268" s="5"/>
      <c r="M268" s="5"/>
    </row>
    <row r="269" spans="1:13" ht="47.25">
      <c r="A269" s="5"/>
      <c r="B269" s="73"/>
      <c r="C269" s="83"/>
      <c r="D269" s="83"/>
      <c r="E269" s="83"/>
      <c r="F269" s="11" t="s">
        <v>223</v>
      </c>
      <c r="G269" s="23">
        <v>2</v>
      </c>
      <c r="H269" s="23"/>
      <c r="I269" s="5"/>
      <c r="J269" s="5"/>
      <c r="K269" s="5"/>
      <c r="L269" s="5"/>
      <c r="M269" s="5"/>
    </row>
    <row r="270" spans="1:13" ht="47.25">
      <c r="A270" s="5"/>
      <c r="B270" s="73"/>
      <c r="C270" s="83"/>
      <c r="D270" s="83"/>
      <c r="E270" s="83"/>
      <c r="F270" s="11" t="s">
        <v>224</v>
      </c>
      <c r="G270" s="23">
        <v>1</v>
      </c>
      <c r="H270" s="23">
        <v>1</v>
      </c>
      <c r="I270" s="5"/>
      <c r="J270" s="5"/>
      <c r="K270" s="5"/>
      <c r="L270" s="5"/>
      <c r="M270" s="5"/>
    </row>
    <row r="271" spans="1:13" ht="63">
      <c r="A271" s="5"/>
      <c r="B271" s="73"/>
      <c r="C271" s="83"/>
      <c r="D271" s="83"/>
      <c r="E271" s="83"/>
      <c r="F271" s="11" t="s">
        <v>225</v>
      </c>
      <c r="G271" s="23">
        <v>5</v>
      </c>
      <c r="H271" s="23">
        <v>5</v>
      </c>
      <c r="I271" s="5"/>
      <c r="J271" s="5"/>
      <c r="K271" s="5"/>
      <c r="L271" s="5"/>
      <c r="M271" s="5"/>
    </row>
    <row r="272" spans="1:13" ht="63">
      <c r="A272" s="5"/>
      <c r="B272" s="73"/>
      <c r="C272" s="83"/>
      <c r="D272" s="83"/>
      <c r="E272" s="83"/>
      <c r="F272" s="10" t="s">
        <v>226</v>
      </c>
      <c r="G272" s="23">
        <v>5</v>
      </c>
      <c r="H272" s="23">
        <v>5</v>
      </c>
      <c r="I272" s="5"/>
      <c r="J272" s="5"/>
      <c r="K272" s="5"/>
      <c r="L272" s="5"/>
      <c r="M272" s="5"/>
    </row>
    <row r="273" spans="1:13" ht="31.5">
      <c r="A273" s="5"/>
      <c r="B273" s="73"/>
      <c r="C273" s="83"/>
      <c r="D273" s="83"/>
      <c r="E273" s="83"/>
      <c r="F273" s="11" t="s">
        <v>227</v>
      </c>
      <c r="G273" s="23">
        <v>5</v>
      </c>
      <c r="H273" s="23">
        <v>5</v>
      </c>
      <c r="I273" s="5"/>
      <c r="J273" s="5"/>
      <c r="K273" s="5"/>
      <c r="L273" s="5"/>
      <c r="M273" s="5"/>
    </row>
    <row r="274" spans="1:13" ht="63">
      <c r="A274" s="5"/>
      <c r="B274" s="73"/>
      <c r="C274" s="83"/>
      <c r="D274" s="83"/>
      <c r="E274" s="83"/>
      <c r="F274" s="11" t="s">
        <v>228</v>
      </c>
      <c r="G274" s="23">
        <v>5</v>
      </c>
      <c r="H274" s="23">
        <v>5</v>
      </c>
      <c r="I274" s="5"/>
      <c r="J274" s="5"/>
      <c r="K274" s="5"/>
      <c r="L274" s="5"/>
      <c r="M274" s="5"/>
    </row>
    <row r="275" spans="1:13" ht="47.25">
      <c r="A275" s="5"/>
      <c r="B275" s="73"/>
      <c r="C275" s="83"/>
      <c r="D275" s="83"/>
      <c r="E275" s="83"/>
      <c r="F275" s="11" t="s">
        <v>229</v>
      </c>
      <c r="G275" s="23">
        <v>9</v>
      </c>
      <c r="H275" s="23">
        <v>9</v>
      </c>
      <c r="I275" s="5"/>
      <c r="J275" s="5"/>
      <c r="K275" s="5"/>
      <c r="L275" s="5"/>
      <c r="M275" s="5"/>
    </row>
    <row r="276" spans="1:13" ht="63">
      <c r="A276" s="5"/>
      <c r="B276" s="73"/>
      <c r="C276" s="83"/>
      <c r="D276" s="83"/>
      <c r="E276" s="83"/>
      <c r="F276" s="11" t="s">
        <v>230</v>
      </c>
      <c r="G276" s="23">
        <v>500</v>
      </c>
      <c r="H276" s="23">
        <v>500</v>
      </c>
      <c r="I276" s="5"/>
      <c r="J276" s="5"/>
      <c r="K276" s="5"/>
      <c r="L276" s="5"/>
      <c r="M276" s="5"/>
    </row>
    <row r="277" spans="1:13" ht="63">
      <c r="A277" s="5"/>
      <c r="B277" s="73"/>
      <c r="C277" s="83"/>
      <c r="D277" s="83"/>
      <c r="E277" s="83"/>
      <c r="F277" s="11" t="s">
        <v>231</v>
      </c>
      <c r="G277" s="23">
        <v>4</v>
      </c>
      <c r="H277" s="23">
        <v>4</v>
      </c>
      <c r="I277" s="5"/>
      <c r="J277" s="5"/>
      <c r="K277" s="5"/>
      <c r="L277" s="5"/>
      <c r="M277" s="5"/>
    </row>
    <row r="278" spans="1:13" ht="15.75">
      <c r="A278" s="5"/>
      <c r="B278" s="74"/>
      <c r="C278" s="85"/>
      <c r="D278" s="85"/>
      <c r="E278" s="85"/>
      <c r="F278" s="29" t="s">
        <v>35</v>
      </c>
      <c r="G278" s="23">
        <f>G277+G276+G275+G274+G272+G273+G271+G270+G269+G268+G267+G265+G264+G263+G262</f>
        <v>778</v>
      </c>
      <c r="H278" s="23">
        <f>H277+H276+H275+H274+H273+H272+H271+H270</f>
        <v>534</v>
      </c>
      <c r="I278" s="5"/>
      <c r="J278" s="5">
        <v>13</v>
      </c>
      <c r="K278" s="5">
        <v>9</v>
      </c>
      <c r="L278" s="5">
        <v>4</v>
      </c>
      <c r="M278" s="15">
        <v>1</v>
      </c>
    </row>
    <row r="279" spans="1:13" ht="47.25">
      <c r="A279" s="16">
        <v>19</v>
      </c>
      <c r="B279" s="80" t="s">
        <v>273</v>
      </c>
      <c r="C279" s="6" t="s">
        <v>239</v>
      </c>
      <c r="D279" s="7" t="s">
        <v>175</v>
      </c>
      <c r="E279" s="16" t="s">
        <v>95</v>
      </c>
      <c r="F279" s="8" t="s">
        <v>17</v>
      </c>
      <c r="G279" s="23"/>
      <c r="H279" s="23"/>
      <c r="I279" s="5"/>
      <c r="J279" s="5"/>
      <c r="K279" s="5"/>
      <c r="L279" s="5"/>
      <c r="M279" s="15"/>
    </row>
    <row r="280" spans="1:13" ht="47.25">
      <c r="A280" s="16"/>
      <c r="B280" s="81"/>
      <c r="C280" s="8" t="s">
        <v>240</v>
      </c>
      <c r="D280" s="7" t="s">
        <v>19</v>
      </c>
      <c r="E280" s="16"/>
      <c r="F280" s="60" t="s">
        <v>241</v>
      </c>
      <c r="G280" s="28">
        <v>10</v>
      </c>
      <c r="H280" s="5">
        <v>10</v>
      </c>
      <c r="I280" s="5"/>
      <c r="J280" s="5"/>
      <c r="K280" s="5"/>
      <c r="L280" s="5"/>
      <c r="M280" s="15"/>
    </row>
    <row r="281" spans="1:13" ht="47.25">
      <c r="A281" s="16"/>
      <c r="B281" s="54"/>
      <c r="C281" s="82"/>
      <c r="D281" s="82"/>
      <c r="E281" s="16"/>
      <c r="F281" s="61" t="s">
        <v>242</v>
      </c>
      <c r="G281" s="5">
        <v>15</v>
      </c>
      <c r="H281" s="5">
        <v>15</v>
      </c>
      <c r="I281" s="5"/>
      <c r="J281" s="5"/>
      <c r="K281" s="5"/>
      <c r="L281" s="5"/>
      <c r="M281" s="15"/>
    </row>
    <row r="282" spans="1:13" ht="47.25">
      <c r="A282" s="16"/>
      <c r="B282" s="58"/>
      <c r="C282" s="83"/>
      <c r="D282" s="83"/>
      <c r="E282" s="16"/>
      <c r="F282" s="61" t="s">
        <v>243</v>
      </c>
      <c r="G282" s="23">
        <v>5</v>
      </c>
      <c r="H282" s="18">
        <v>5</v>
      </c>
      <c r="I282" s="5"/>
      <c r="J282" s="5"/>
      <c r="K282" s="5"/>
      <c r="L282" s="5"/>
      <c r="M282" s="15"/>
    </row>
    <row r="283" spans="1:13" ht="15.75">
      <c r="A283" s="16"/>
      <c r="B283" s="58"/>
      <c r="C283" s="83"/>
      <c r="D283" s="83"/>
      <c r="E283" s="16"/>
      <c r="F283" s="8" t="s">
        <v>26</v>
      </c>
      <c r="G283" s="23"/>
      <c r="H283" s="23"/>
      <c r="I283" s="5"/>
      <c r="J283" s="5"/>
      <c r="K283" s="5"/>
      <c r="L283" s="5"/>
      <c r="M283" s="15"/>
    </row>
    <row r="284" spans="1:13" ht="63">
      <c r="A284" s="16"/>
      <c r="B284" s="58"/>
      <c r="C284" s="83"/>
      <c r="D284" s="83"/>
      <c r="E284" s="16"/>
      <c r="F284" s="10" t="s">
        <v>244</v>
      </c>
      <c r="G284" s="23">
        <v>5</v>
      </c>
      <c r="H284" s="23">
        <v>5</v>
      </c>
      <c r="I284" s="5"/>
      <c r="J284" s="5"/>
      <c r="K284" s="5"/>
      <c r="L284" s="5"/>
      <c r="M284" s="15"/>
    </row>
    <row r="285" spans="1:13" ht="47.25">
      <c r="A285" s="16"/>
      <c r="B285" s="58"/>
      <c r="C285" s="83"/>
      <c r="D285" s="83"/>
      <c r="E285" s="16"/>
      <c r="F285" s="10" t="s">
        <v>245</v>
      </c>
      <c r="G285" s="23">
        <v>5</v>
      </c>
      <c r="H285" s="23">
        <v>5</v>
      </c>
      <c r="I285" s="5"/>
      <c r="J285" s="5"/>
      <c r="K285" s="5"/>
      <c r="L285" s="5"/>
      <c r="M285" s="15"/>
    </row>
    <row r="286" spans="1:13" ht="15.75">
      <c r="A286" s="16"/>
      <c r="B286" s="58"/>
      <c r="C286" s="57"/>
      <c r="D286" s="57"/>
      <c r="E286" s="16"/>
      <c r="F286" s="29" t="s">
        <v>35</v>
      </c>
      <c r="G286" s="23">
        <f>G285+G284+G282+G281+G280</f>
        <v>40</v>
      </c>
      <c r="H286" s="23">
        <f>H285+H284+H282+H281+H280</f>
        <v>40</v>
      </c>
      <c r="I286" s="5"/>
      <c r="J286" s="5">
        <v>13</v>
      </c>
      <c r="K286" s="5">
        <v>9</v>
      </c>
      <c r="L286" s="5">
        <v>4</v>
      </c>
      <c r="M286" s="15">
        <v>1</v>
      </c>
    </row>
    <row r="287" spans="1:13" ht="47.25">
      <c r="A287" s="16">
        <v>20</v>
      </c>
      <c r="B287" s="80" t="s">
        <v>283</v>
      </c>
      <c r="C287" s="6" t="s">
        <v>281</v>
      </c>
      <c r="D287" s="7" t="s">
        <v>175</v>
      </c>
      <c r="E287" s="16" t="s">
        <v>95</v>
      </c>
      <c r="F287" s="8" t="s">
        <v>17</v>
      </c>
      <c r="G287" s="23"/>
      <c r="H287" s="23"/>
      <c r="I287" s="5"/>
      <c r="J287" s="5"/>
      <c r="K287" s="5"/>
      <c r="L287" s="5"/>
      <c r="M287" s="15"/>
    </row>
    <row r="288" spans="1:13" ht="47.25">
      <c r="A288" s="16"/>
      <c r="B288" s="86"/>
      <c r="C288" s="8" t="s">
        <v>282</v>
      </c>
      <c r="D288" s="77" t="s">
        <v>19</v>
      </c>
      <c r="E288" s="16"/>
      <c r="F288" s="79" t="s">
        <v>288</v>
      </c>
      <c r="G288" s="23">
        <v>25</v>
      </c>
      <c r="H288" s="23">
        <v>25</v>
      </c>
      <c r="I288" s="5"/>
      <c r="J288" s="5"/>
      <c r="K288" s="5"/>
      <c r="L288" s="5"/>
      <c r="M288" s="15"/>
    </row>
    <row r="289" spans="1:13" ht="47.25">
      <c r="A289" s="16"/>
      <c r="B289" s="81"/>
      <c r="C289" s="8"/>
      <c r="D289" s="7"/>
      <c r="E289" s="16"/>
      <c r="F289" s="22" t="s">
        <v>241</v>
      </c>
      <c r="G289" s="28">
        <v>10</v>
      </c>
      <c r="H289" s="5">
        <v>10</v>
      </c>
      <c r="I289" s="5"/>
      <c r="J289" s="5"/>
      <c r="K289" s="5"/>
      <c r="L289" s="5"/>
      <c r="M289" s="15"/>
    </row>
    <row r="290" spans="1:13" ht="47.25">
      <c r="A290" s="16"/>
      <c r="B290" s="54"/>
      <c r="C290" s="82"/>
      <c r="D290" s="82"/>
      <c r="E290" s="16"/>
      <c r="F290" s="61" t="s">
        <v>242</v>
      </c>
      <c r="G290" s="5">
        <v>15</v>
      </c>
      <c r="H290" s="5">
        <v>15</v>
      </c>
      <c r="I290" s="5"/>
      <c r="J290" s="5"/>
      <c r="K290" s="5"/>
      <c r="L290" s="5"/>
      <c r="M290" s="15"/>
    </row>
    <row r="291" spans="1:13" ht="47.25">
      <c r="A291" s="16"/>
      <c r="B291" s="58"/>
      <c r="C291" s="83"/>
      <c r="D291" s="83"/>
      <c r="E291" s="16"/>
      <c r="F291" s="61" t="s">
        <v>243</v>
      </c>
      <c r="G291" s="23">
        <v>5</v>
      </c>
      <c r="H291" s="18">
        <v>5</v>
      </c>
      <c r="I291" s="5"/>
      <c r="J291" s="5"/>
      <c r="K291" s="5"/>
      <c r="L291" s="5"/>
      <c r="M291" s="15"/>
    </row>
    <row r="292" spans="1:13" ht="15.75">
      <c r="A292" s="16"/>
      <c r="B292" s="58"/>
      <c r="C292" s="83"/>
      <c r="D292" s="83"/>
      <c r="E292" s="16"/>
      <c r="F292" s="8" t="s">
        <v>26</v>
      </c>
      <c r="G292" s="23"/>
      <c r="H292" s="23"/>
      <c r="I292" s="5"/>
      <c r="J292" s="5"/>
      <c r="K292" s="5"/>
      <c r="L292" s="5"/>
      <c r="M292" s="15"/>
    </row>
    <row r="293" spans="1:13" ht="63">
      <c r="A293" s="16"/>
      <c r="B293" s="58"/>
      <c r="C293" s="83"/>
      <c r="D293" s="83"/>
      <c r="E293" s="16"/>
      <c r="F293" s="10" t="s">
        <v>244</v>
      </c>
      <c r="G293" s="23">
        <v>5</v>
      </c>
      <c r="H293" s="23">
        <v>5</v>
      </c>
      <c r="I293" s="5"/>
      <c r="J293" s="5"/>
      <c r="K293" s="5"/>
      <c r="L293" s="5"/>
      <c r="M293" s="15"/>
    </row>
    <row r="294" spans="1:13" ht="47.25">
      <c r="A294" s="16"/>
      <c r="B294" s="58"/>
      <c r="C294" s="83"/>
      <c r="D294" s="83"/>
      <c r="E294" s="16"/>
      <c r="F294" s="10" t="s">
        <v>245</v>
      </c>
      <c r="G294" s="23">
        <v>5</v>
      </c>
      <c r="H294" s="23">
        <v>5</v>
      </c>
      <c r="I294" s="5"/>
      <c r="J294" s="5"/>
      <c r="K294" s="5"/>
      <c r="L294" s="5"/>
      <c r="M294" s="15"/>
    </row>
    <row r="295" spans="1:13" ht="15.75">
      <c r="A295" s="16"/>
      <c r="B295" s="58"/>
      <c r="C295" s="57"/>
      <c r="D295" s="57"/>
      <c r="E295" s="16"/>
      <c r="F295" s="29" t="s">
        <v>35</v>
      </c>
      <c r="G295" s="23">
        <f>G294+G293+G291+G290+G289</f>
        <v>40</v>
      </c>
      <c r="H295" s="23">
        <f>H294+H293+H291+H290+H289</f>
        <v>40</v>
      </c>
      <c r="I295" s="5"/>
      <c r="J295" s="5">
        <v>13</v>
      </c>
      <c r="K295" s="5">
        <v>9</v>
      </c>
      <c r="L295" s="5">
        <v>4</v>
      </c>
      <c r="M295" s="15">
        <v>1</v>
      </c>
    </row>
    <row r="296" spans="1:13" ht="47.25">
      <c r="A296" s="16">
        <v>21</v>
      </c>
      <c r="B296" s="80" t="s">
        <v>274</v>
      </c>
      <c r="C296" s="30" t="s">
        <v>246</v>
      </c>
      <c r="D296" s="7" t="s">
        <v>175</v>
      </c>
      <c r="E296" s="16" t="s">
        <v>95</v>
      </c>
      <c r="F296" s="8" t="s">
        <v>17</v>
      </c>
      <c r="G296" s="23"/>
      <c r="H296" s="23"/>
      <c r="I296" s="5"/>
      <c r="J296" s="5"/>
      <c r="K296" s="5"/>
      <c r="L296" s="5"/>
      <c r="M296" s="15"/>
    </row>
    <row r="297" spans="1:13" ht="47.25">
      <c r="A297" s="16"/>
      <c r="B297" s="81"/>
      <c r="C297" s="62" t="s">
        <v>247</v>
      </c>
      <c r="D297" s="7" t="s">
        <v>19</v>
      </c>
      <c r="E297" s="16"/>
      <c r="F297" s="11" t="s">
        <v>248</v>
      </c>
      <c r="G297" s="32">
        <v>50</v>
      </c>
      <c r="H297" s="18">
        <v>50</v>
      </c>
      <c r="I297" s="5"/>
      <c r="J297" s="5"/>
      <c r="K297" s="5"/>
      <c r="L297" s="5"/>
      <c r="M297" s="15"/>
    </row>
    <row r="298" spans="1:13" ht="47.25">
      <c r="A298" s="16"/>
      <c r="B298" s="16"/>
      <c r="C298" s="8"/>
      <c r="D298" s="7"/>
      <c r="E298" s="16"/>
      <c r="F298" s="11" t="s">
        <v>249</v>
      </c>
      <c r="G298" s="32">
        <v>5</v>
      </c>
      <c r="H298" s="18">
        <v>5</v>
      </c>
      <c r="I298" s="5"/>
      <c r="J298" s="5"/>
      <c r="K298" s="5"/>
      <c r="L298" s="5"/>
      <c r="M298" s="15"/>
    </row>
    <row r="299" spans="1:13" ht="63">
      <c r="A299" s="16"/>
      <c r="B299" s="16"/>
      <c r="C299" s="8"/>
      <c r="D299" s="7"/>
      <c r="E299" s="16"/>
      <c r="F299" s="17" t="s">
        <v>167</v>
      </c>
      <c r="G299" s="18">
        <v>5</v>
      </c>
      <c r="H299" s="18">
        <v>5</v>
      </c>
      <c r="I299" s="5"/>
      <c r="J299" s="5"/>
      <c r="K299" s="5"/>
      <c r="L299" s="5"/>
      <c r="M299" s="15"/>
    </row>
    <row r="300" spans="1:13" ht="35.25" customHeight="1">
      <c r="A300" s="16"/>
      <c r="B300" s="16"/>
      <c r="C300" s="8"/>
      <c r="D300" s="7"/>
      <c r="E300" s="16"/>
      <c r="F300" s="11" t="s">
        <v>168</v>
      </c>
      <c r="G300" s="18">
        <v>1</v>
      </c>
      <c r="H300" s="18">
        <v>1</v>
      </c>
      <c r="I300" s="5"/>
      <c r="J300" s="5"/>
      <c r="K300" s="5"/>
      <c r="L300" s="5"/>
      <c r="M300" s="15"/>
    </row>
    <row r="301" spans="1:13" ht="15.75">
      <c r="A301" s="5"/>
      <c r="B301" s="5"/>
      <c r="C301" s="26"/>
      <c r="D301" s="7"/>
      <c r="E301" s="16"/>
      <c r="F301" s="8" t="s">
        <v>26</v>
      </c>
      <c r="G301" s="18"/>
      <c r="H301" s="18"/>
      <c r="I301" s="5"/>
      <c r="J301" s="5"/>
      <c r="K301" s="5"/>
      <c r="L301" s="5"/>
      <c r="M301" s="15"/>
    </row>
    <row r="302" spans="1:13" ht="47.25">
      <c r="A302" s="5"/>
      <c r="B302" s="5"/>
      <c r="C302" s="26"/>
      <c r="D302" s="7"/>
      <c r="E302" s="16"/>
      <c r="F302" s="11" t="s">
        <v>250</v>
      </c>
      <c r="G302" s="63">
        <v>6</v>
      </c>
      <c r="H302" s="18"/>
      <c r="I302" s="5"/>
      <c r="J302" s="5"/>
      <c r="K302" s="5"/>
      <c r="L302" s="5"/>
      <c r="M302" s="15"/>
    </row>
    <row r="303" spans="1:13" ht="47.25">
      <c r="A303" s="5"/>
      <c r="B303" s="5"/>
      <c r="C303" s="26"/>
      <c r="D303" s="7"/>
      <c r="E303" s="16"/>
      <c r="F303" s="11" t="s">
        <v>251</v>
      </c>
      <c r="G303" s="63">
        <v>4</v>
      </c>
      <c r="H303" s="18"/>
      <c r="I303" s="5"/>
      <c r="J303" s="5"/>
      <c r="K303" s="5"/>
      <c r="L303" s="5"/>
      <c r="M303" s="15"/>
    </row>
    <row r="304" spans="1:13" ht="63">
      <c r="A304" s="5"/>
      <c r="B304" s="5"/>
      <c r="C304" s="26"/>
      <c r="D304" s="7"/>
      <c r="E304" s="16"/>
      <c r="F304" s="11" t="s">
        <v>252</v>
      </c>
      <c r="G304" s="64">
        <v>6</v>
      </c>
      <c r="H304" s="23"/>
      <c r="I304" s="5"/>
      <c r="J304" s="5"/>
      <c r="K304" s="5"/>
      <c r="L304" s="5"/>
      <c r="M304" s="15"/>
    </row>
    <row r="305" spans="1:13" ht="47.25">
      <c r="A305" s="5"/>
      <c r="B305" s="5"/>
      <c r="C305" s="26"/>
      <c r="D305" s="7"/>
      <c r="E305" s="16"/>
      <c r="F305" s="65" t="s">
        <v>253</v>
      </c>
      <c r="G305" s="63">
        <v>42</v>
      </c>
      <c r="H305" s="23"/>
      <c r="I305" s="5"/>
      <c r="J305" s="5"/>
      <c r="K305" s="5"/>
      <c r="L305" s="5"/>
      <c r="M305" s="15"/>
    </row>
    <row r="306" spans="1:13" ht="47.25">
      <c r="A306" s="5"/>
      <c r="B306" s="5"/>
      <c r="C306" s="26"/>
      <c r="D306" s="7"/>
      <c r="E306" s="16"/>
      <c r="F306" s="11" t="s">
        <v>254</v>
      </c>
      <c r="G306" s="63">
        <v>25</v>
      </c>
      <c r="H306" s="23"/>
      <c r="I306" s="5"/>
      <c r="J306" s="5"/>
      <c r="K306" s="5"/>
      <c r="L306" s="5"/>
      <c r="M306" s="15"/>
    </row>
    <row r="307" spans="1:13" ht="47.25">
      <c r="A307" s="5"/>
      <c r="B307" s="5"/>
      <c r="C307" s="26"/>
      <c r="D307" s="7"/>
      <c r="E307" s="16"/>
      <c r="F307" s="11" t="s">
        <v>255</v>
      </c>
      <c r="G307" s="18">
        <v>5</v>
      </c>
      <c r="H307" s="23">
        <v>5</v>
      </c>
      <c r="I307" s="5"/>
      <c r="J307" s="5"/>
      <c r="K307" s="5"/>
      <c r="L307" s="5"/>
      <c r="M307" s="15"/>
    </row>
    <row r="308" spans="1:13" ht="15.75">
      <c r="A308" s="39"/>
      <c r="B308" s="39"/>
      <c r="C308" s="5"/>
      <c r="D308" s="39"/>
      <c r="E308" s="39"/>
      <c r="F308" s="29" t="s">
        <v>35</v>
      </c>
      <c r="G308" s="23">
        <f>G307+G306+G305+G304+G303+G302+G300+G299+G298+G297</f>
        <v>149</v>
      </c>
      <c r="H308" s="23">
        <f>H307+H300+H299+H298+H297</f>
        <v>66</v>
      </c>
      <c r="I308" s="5"/>
      <c r="J308" s="5">
        <v>13</v>
      </c>
      <c r="K308" s="5">
        <v>9</v>
      </c>
      <c r="L308" s="5">
        <v>4</v>
      </c>
      <c r="M308" s="15">
        <v>1</v>
      </c>
    </row>
    <row r="309" spans="1:13" ht="47.25">
      <c r="A309" s="16">
        <v>22</v>
      </c>
      <c r="B309" s="80" t="s">
        <v>274</v>
      </c>
      <c r="C309" s="30" t="s">
        <v>284</v>
      </c>
      <c r="D309" s="7" t="s">
        <v>175</v>
      </c>
      <c r="E309" s="16" t="s">
        <v>95</v>
      </c>
      <c r="F309" s="8" t="s">
        <v>17</v>
      </c>
      <c r="G309" s="23"/>
      <c r="H309" s="23"/>
      <c r="I309" s="5"/>
      <c r="J309" s="5"/>
      <c r="K309" s="5"/>
      <c r="L309" s="5"/>
      <c r="M309" s="15"/>
    </row>
    <row r="310" spans="1:13" ht="52.5" customHeight="1">
      <c r="A310" s="16"/>
      <c r="B310" s="81"/>
      <c r="C310" s="62" t="s">
        <v>285</v>
      </c>
      <c r="D310" s="7" t="s">
        <v>19</v>
      </c>
      <c r="E310" s="16"/>
      <c r="F310" s="11" t="s">
        <v>248</v>
      </c>
      <c r="G310" s="32">
        <v>50</v>
      </c>
      <c r="H310" s="18">
        <v>50</v>
      </c>
      <c r="I310" s="5"/>
      <c r="J310" s="5"/>
      <c r="K310" s="5"/>
      <c r="L310" s="5"/>
      <c r="M310" s="15"/>
    </row>
    <row r="311" spans="1:13" ht="47.25">
      <c r="A311" s="16"/>
      <c r="B311" s="16"/>
      <c r="C311" s="8"/>
      <c r="D311" s="7"/>
      <c r="E311" s="16"/>
      <c r="F311" s="11" t="s">
        <v>249</v>
      </c>
      <c r="G311" s="32">
        <v>5</v>
      </c>
      <c r="H311" s="18">
        <v>5</v>
      </c>
      <c r="I311" s="5"/>
      <c r="J311" s="5"/>
      <c r="K311" s="5"/>
      <c r="L311" s="5"/>
      <c r="M311" s="15"/>
    </row>
    <row r="312" spans="1:13" ht="63">
      <c r="A312" s="16"/>
      <c r="B312" s="16"/>
      <c r="C312" s="8"/>
      <c r="D312" s="7"/>
      <c r="E312" s="16"/>
      <c r="F312" s="17" t="s">
        <v>167</v>
      </c>
      <c r="G312" s="18">
        <v>5</v>
      </c>
      <c r="H312" s="18">
        <v>5</v>
      </c>
      <c r="I312" s="5"/>
      <c r="J312" s="5"/>
      <c r="K312" s="5"/>
      <c r="L312" s="5"/>
      <c r="M312" s="15"/>
    </row>
    <row r="313" spans="1:13" ht="36" customHeight="1">
      <c r="A313" s="16"/>
      <c r="B313" s="16"/>
      <c r="C313" s="8"/>
      <c r="D313" s="7"/>
      <c r="E313" s="16"/>
      <c r="F313" s="11" t="s">
        <v>168</v>
      </c>
      <c r="G313" s="18">
        <v>1</v>
      </c>
      <c r="H313" s="18">
        <v>1</v>
      </c>
      <c r="I313" s="5"/>
      <c r="J313" s="5"/>
      <c r="K313" s="5"/>
      <c r="L313" s="5"/>
      <c r="M313" s="15"/>
    </row>
    <row r="314" spans="1:13" ht="15.75">
      <c r="A314" s="5"/>
      <c r="B314" s="5"/>
      <c r="C314" s="26"/>
      <c r="D314" s="7"/>
      <c r="E314" s="16"/>
      <c r="F314" s="8" t="s">
        <v>26</v>
      </c>
      <c r="G314" s="18"/>
      <c r="H314" s="18"/>
      <c r="I314" s="5"/>
      <c r="J314" s="5"/>
      <c r="K314" s="5"/>
      <c r="L314" s="5"/>
      <c r="M314" s="15"/>
    </row>
    <row r="315" spans="1:13" ht="47.25">
      <c r="A315" s="5"/>
      <c r="B315" s="5"/>
      <c r="C315" s="26"/>
      <c r="D315" s="7"/>
      <c r="E315" s="16"/>
      <c r="F315" s="11" t="s">
        <v>250</v>
      </c>
      <c r="G315" s="63">
        <v>6</v>
      </c>
      <c r="H315" s="18"/>
      <c r="I315" s="5"/>
      <c r="J315" s="5"/>
      <c r="K315" s="5"/>
      <c r="L315" s="5"/>
      <c r="M315" s="15"/>
    </row>
    <row r="316" spans="1:13" ht="47.25">
      <c r="A316" s="5"/>
      <c r="B316" s="5"/>
      <c r="C316" s="26"/>
      <c r="D316" s="7"/>
      <c r="E316" s="16"/>
      <c r="F316" s="11" t="s">
        <v>251</v>
      </c>
      <c r="G316" s="63">
        <v>4</v>
      </c>
      <c r="H316" s="18"/>
      <c r="I316" s="5"/>
      <c r="J316" s="5"/>
      <c r="K316" s="5"/>
      <c r="L316" s="5"/>
      <c r="M316" s="15"/>
    </row>
    <row r="317" spans="1:13" ht="63">
      <c r="A317" s="5"/>
      <c r="B317" s="5"/>
      <c r="C317" s="26"/>
      <c r="D317" s="7"/>
      <c r="E317" s="16"/>
      <c r="F317" s="11" t="s">
        <v>252</v>
      </c>
      <c r="G317" s="64">
        <v>6</v>
      </c>
      <c r="H317" s="23"/>
      <c r="I317" s="5"/>
      <c r="J317" s="5"/>
      <c r="K317" s="5"/>
      <c r="L317" s="5"/>
      <c r="M317" s="15"/>
    </row>
    <row r="318" spans="1:13" ht="47.25">
      <c r="A318" s="5"/>
      <c r="B318" s="5"/>
      <c r="C318" s="26"/>
      <c r="D318" s="7"/>
      <c r="E318" s="16"/>
      <c r="F318" s="65" t="s">
        <v>253</v>
      </c>
      <c r="G318" s="63">
        <v>42</v>
      </c>
      <c r="H318" s="23"/>
      <c r="I318" s="5"/>
      <c r="J318" s="5"/>
      <c r="K318" s="5"/>
      <c r="L318" s="5"/>
      <c r="M318" s="15"/>
    </row>
    <row r="319" spans="1:13" ht="47.25">
      <c r="A319" s="5"/>
      <c r="B319" s="5"/>
      <c r="C319" s="26"/>
      <c r="D319" s="7"/>
      <c r="E319" s="16"/>
      <c r="F319" s="11" t="s">
        <v>254</v>
      </c>
      <c r="G319" s="63">
        <v>25</v>
      </c>
      <c r="H319" s="23"/>
      <c r="I319" s="5"/>
      <c r="J319" s="5"/>
      <c r="K319" s="5"/>
      <c r="L319" s="5"/>
      <c r="M319" s="15"/>
    </row>
    <row r="320" spans="1:13" ht="47.25">
      <c r="A320" s="5"/>
      <c r="B320" s="5"/>
      <c r="C320" s="26"/>
      <c r="D320" s="7"/>
      <c r="E320" s="16"/>
      <c r="F320" s="11" t="s">
        <v>293</v>
      </c>
      <c r="G320" s="18">
        <v>5</v>
      </c>
      <c r="H320" s="23">
        <v>5</v>
      </c>
      <c r="I320" s="5"/>
      <c r="J320" s="5"/>
      <c r="K320" s="5"/>
      <c r="L320" s="5"/>
      <c r="M320" s="15"/>
    </row>
    <row r="321" spans="1:13" ht="15.75">
      <c r="A321" s="39"/>
      <c r="B321" s="39"/>
      <c r="C321" s="5"/>
      <c r="D321" s="39"/>
      <c r="E321" s="39"/>
      <c r="F321" s="29" t="s">
        <v>35</v>
      </c>
      <c r="G321" s="23">
        <f>G320+G319+G318+G317+G316+G315+G313+G312+G311+G310</f>
        <v>149</v>
      </c>
      <c r="H321" s="23">
        <f>H320+H313+H312+H311+H310</f>
        <v>66</v>
      </c>
      <c r="I321" s="5"/>
      <c r="J321" s="5">
        <v>13</v>
      </c>
      <c r="K321" s="5">
        <v>9</v>
      </c>
      <c r="L321" s="5">
        <v>4</v>
      </c>
      <c r="M321" s="15">
        <v>1</v>
      </c>
    </row>
    <row r="322" spans="1:13" ht="15.75">
      <c r="A322" s="39"/>
      <c r="B322" s="75"/>
      <c r="C322" s="5"/>
      <c r="D322" s="75"/>
      <c r="E322" s="75"/>
      <c r="F322" s="8" t="s">
        <v>17</v>
      </c>
      <c r="G322" s="23"/>
      <c r="H322" s="23"/>
      <c r="I322" s="5"/>
      <c r="J322" s="5"/>
      <c r="K322" s="5"/>
      <c r="L322" s="5"/>
      <c r="M322" s="15"/>
    </row>
    <row r="323" spans="1:13" ht="52.5" customHeight="1">
      <c r="A323" s="39">
        <v>23</v>
      </c>
      <c r="B323" s="75"/>
      <c r="C323" s="69" t="s">
        <v>295</v>
      </c>
      <c r="D323" s="75"/>
      <c r="E323" s="75"/>
      <c r="F323" s="9" t="s">
        <v>294</v>
      </c>
      <c r="G323" s="23">
        <v>1</v>
      </c>
      <c r="H323" s="23"/>
      <c r="I323" s="5"/>
      <c r="J323" s="5"/>
      <c r="K323" s="5"/>
      <c r="L323" s="5"/>
      <c r="M323" s="15"/>
    </row>
    <row r="324" spans="1:13" ht="15.75">
      <c r="A324" s="39">
        <v>24</v>
      </c>
      <c r="B324" s="75"/>
      <c r="C324" s="76"/>
      <c r="D324" s="75"/>
      <c r="E324" s="75"/>
      <c r="F324" s="8" t="s">
        <v>17</v>
      </c>
      <c r="G324" s="23"/>
      <c r="H324" s="23"/>
      <c r="I324" s="5"/>
      <c r="J324" s="5"/>
      <c r="K324" s="5"/>
      <c r="L324" s="5"/>
      <c r="M324" s="15"/>
    </row>
    <row r="325" spans="1:13" ht="170.25" customHeight="1">
      <c r="A325" s="39"/>
      <c r="B325" s="75"/>
      <c r="C325" s="76" t="s">
        <v>296</v>
      </c>
      <c r="D325" s="75"/>
      <c r="E325" s="75"/>
      <c r="F325" s="9" t="s">
        <v>294</v>
      </c>
      <c r="G325" s="23">
        <v>1</v>
      </c>
      <c r="H325" s="23"/>
      <c r="I325" s="5"/>
      <c r="J325" s="5"/>
      <c r="K325" s="5"/>
      <c r="L325" s="5"/>
      <c r="M325" s="15"/>
    </row>
    <row r="326" spans="1:13" ht="15.75">
      <c r="A326" s="5"/>
      <c r="B326" s="74"/>
      <c r="C326" s="66"/>
      <c r="D326" s="67"/>
      <c r="E326" s="68"/>
      <c r="F326" s="69" t="s">
        <v>256</v>
      </c>
      <c r="G326" s="5">
        <f>G308+G286+G54+G278+G260+G241+G224+G211+G195+G182+G170+G158+G146+G129+G116+G105+G74+G43+G25</f>
        <v>6538</v>
      </c>
      <c r="H326" s="5">
        <f>H308+H286+H54+H278+H260+H241+H224+H211+H195+H182+H170+H158+H146+H129+H116+H105+H74+H43+H25</f>
        <v>5136</v>
      </c>
      <c r="I326" s="5">
        <f>I241+I182+I25</f>
        <v>106</v>
      </c>
      <c r="J326" s="5">
        <v>13</v>
      </c>
      <c r="K326" s="5">
        <v>9</v>
      </c>
      <c r="L326" s="5">
        <v>4</v>
      </c>
      <c r="M326" s="15">
        <v>1</v>
      </c>
    </row>
    <row r="327" spans="1:13" ht="15.75">
      <c r="A327" s="70"/>
      <c r="B327" s="70"/>
      <c r="C327" s="70"/>
      <c r="D327" s="70"/>
      <c r="E327" s="70"/>
      <c r="F327" s="71"/>
      <c r="G327" s="70"/>
      <c r="H327" s="70"/>
      <c r="I327" s="70"/>
      <c r="J327" s="70"/>
      <c r="K327" s="70"/>
      <c r="L327" s="70"/>
      <c r="M327" s="70"/>
    </row>
    <row r="328" spans="1:13" ht="15.75">
      <c r="A328" s="70"/>
      <c r="B328" s="70"/>
      <c r="C328" s="70"/>
      <c r="D328" s="70"/>
      <c r="E328" s="70"/>
      <c r="F328" s="72"/>
      <c r="G328" s="70"/>
      <c r="H328" s="70"/>
      <c r="I328" s="70"/>
      <c r="J328" s="70"/>
      <c r="K328" s="70"/>
      <c r="L328" s="70"/>
      <c r="M328" s="70"/>
    </row>
    <row r="329" spans="1:13" ht="15.75">
      <c r="A329" s="70"/>
      <c r="B329" s="70"/>
      <c r="C329" s="70"/>
      <c r="D329" s="70"/>
      <c r="E329" s="70"/>
      <c r="F329" s="72"/>
      <c r="G329" s="70"/>
      <c r="H329" s="70"/>
      <c r="I329" s="70"/>
      <c r="J329" s="70"/>
      <c r="K329" s="70"/>
      <c r="L329" s="70"/>
      <c r="M329" s="70"/>
    </row>
    <row r="330" spans="1:13" ht="15.75" customHeight="1">
      <c r="A330" s="84" t="s">
        <v>257</v>
      </c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</row>
    <row r="331" spans="1:13" ht="15.75" customHeight="1">
      <c r="A331" s="84" t="s">
        <v>297</v>
      </c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</row>
    <row r="332" spans="1:13" ht="15.75" customHeight="1">
      <c r="A332" s="84" t="s">
        <v>298</v>
      </c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</row>
    <row r="333" spans="1:13" ht="15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</row>
  </sheetData>
  <sheetProtection/>
  <mergeCells count="92">
    <mergeCell ref="E9:E25"/>
    <mergeCell ref="C10:C25"/>
    <mergeCell ref="D10:D25"/>
    <mergeCell ref="E27:E43"/>
    <mergeCell ref="K1:M1"/>
    <mergeCell ref="A2:M2"/>
    <mergeCell ref="A3:M3"/>
    <mergeCell ref="A5:A6"/>
    <mergeCell ref="C5:C6"/>
    <mergeCell ref="D5:D6"/>
    <mergeCell ref="E5:E6"/>
    <mergeCell ref="F5:F6"/>
    <mergeCell ref="G5:I5"/>
    <mergeCell ref="J5:L5"/>
    <mergeCell ref="M5:M6"/>
    <mergeCell ref="C28:C43"/>
    <mergeCell ref="D28:D43"/>
    <mergeCell ref="E56:E74"/>
    <mergeCell ref="C57:C74"/>
    <mergeCell ref="D57:D74"/>
    <mergeCell ref="E96:E105"/>
    <mergeCell ref="C97:C105"/>
    <mergeCell ref="D97:D105"/>
    <mergeCell ref="E76:E94"/>
    <mergeCell ref="C77:C94"/>
    <mergeCell ref="D77:D94"/>
    <mergeCell ref="E107:E116"/>
    <mergeCell ref="C108:C116"/>
    <mergeCell ref="D108:D116"/>
    <mergeCell ref="E118:E129"/>
    <mergeCell ref="C119:C129"/>
    <mergeCell ref="D119:D129"/>
    <mergeCell ref="E131:E146"/>
    <mergeCell ref="C132:C146"/>
    <mergeCell ref="D132:D146"/>
    <mergeCell ref="E148:E158"/>
    <mergeCell ref="C149:C158"/>
    <mergeCell ref="D149:D158"/>
    <mergeCell ref="E160:E170"/>
    <mergeCell ref="C161:C170"/>
    <mergeCell ref="D161:D170"/>
    <mergeCell ref="E172:E182"/>
    <mergeCell ref="C173:C182"/>
    <mergeCell ref="D173:D182"/>
    <mergeCell ref="A332:M332"/>
    <mergeCell ref="B5:B6"/>
    <mergeCell ref="B8:B9"/>
    <mergeCell ref="B26:B27"/>
    <mergeCell ref="B55:B56"/>
    <mergeCell ref="B95:B96"/>
    <mergeCell ref="E243:E260"/>
    <mergeCell ref="C244:C260"/>
    <mergeCell ref="D244:D260"/>
    <mergeCell ref="E262:E278"/>
    <mergeCell ref="C263:C278"/>
    <mergeCell ref="D263:D278"/>
    <mergeCell ref="E213:E224"/>
    <mergeCell ref="C214:C224"/>
    <mergeCell ref="D214:D224"/>
    <mergeCell ref="E226:E241"/>
    <mergeCell ref="E184:E195"/>
    <mergeCell ref="C185:C195"/>
    <mergeCell ref="D185:D195"/>
    <mergeCell ref="E197:E211"/>
    <mergeCell ref="C198:C211"/>
    <mergeCell ref="D198:D211"/>
    <mergeCell ref="C281:C285"/>
    <mergeCell ref="D281:D285"/>
    <mergeCell ref="A330:M330"/>
    <mergeCell ref="A331:M331"/>
    <mergeCell ref="C227:C241"/>
    <mergeCell ref="D227:D241"/>
    <mergeCell ref="B287:B289"/>
    <mergeCell ref="C290:C294"/>
    <mergeCell ref="D290:D294"/>
    <mergeCell ref="B309:B310"/>
    <mergeCell ref="B44:B45"/>
    <mergeCell ref="B279:B280"/>
    <mergeCell ref="B296:B297"/>
    <mergeCell ref="B183:B184"/>
    <mergeCell ref="B196:B197"/>
    <mergeCell ref="B212:B213"/>
    <mergeCell ref="B225:B226"/>
    <mergeCell ref="B242:B243"/>
    <mergeCell ref="B261:B262"/>
    <mergeCell ref="B75:B76"/>
    <mergeCell ref="B106:B107"/>
    <mergeCell ref="B117:B118"/>
    <mergeCell ref="B130:B131"/>
    <mergeCell ref="B147:B148"/>
    <mergeCell ref="B159:B160"/>
    <mergeCell ref="B171:B17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2024-02-23T03:12:13Z</dcterms:modified>
  <cp:category/>
  <cp:version/>
  <cp:contentType/>
  <cp:contentStatus/>
</cp:coreProperties>
</file>